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hadady\Downloads\"/>
    </mc:Choice>
  </mc:AlternateContent>
  <xr:revisionPtr revIDLastSave="0" documentId="13_ncr:1_{11780DAB-15B3-4235-9A0B-3F4CC162F4D1}" xr6:coauthVersionLast="47" xr6:coauthVersionMax="47" xr10:uidLastSave="{00000000-0000-0000-0000-000000000000}"/>
  <workbookProtection workbookAlgorithmName="SHA-512" workbookHashValue="rIHXgFpved/P+q65yoLNhqUQp6ZGtcVI+8n7n1oLTO2kNFEH94VA0SYppluh5mvcuwyFOO859GUnUzpOtRasow==" workbookSaltValue="d6UhjzmOieob8YymoZ8HOA==" workbookSpinCount="100000" lockStructure="1"/>
  <bookViews>
    <workbookView xWindow="-120" yWindow="-120" windowWidth="20730" windowHeight="11310" tabRatio="626" firstSheet="1" activeTab="7" xr2:uid="{00000000-000D-0000-FFFF-FFFF00000000}"/>
  </bookViews>
  <sheets>
    <sheet name="Planilha2" sheetId="22" state="hidden" r:id="rId1"/>
    <sheet name="INSTRUÇÕES DE USO" sheetId="21" r:id="rId2"/>
    <sheet name="Caixa" sheetId="17" r:id="rId3"/>
    <sheet name="Estante" sheetId="18" r:id="rId4"/>
    <sheet name="Prateleira" sheetId="20" r:id="rId5"/>
    <sheet name="Arquivo de Aço" sheetId="23" r:id="rId6"/>
    <sheet name="Volume" sheetId="8" r:id="rId7"/>
    <sheet name="Dados totais" sheetId="3" r:id="rId8"/>
  </sheets>
  <definedNames>
    <definedName name="_xlnm.Print_Area" localSheetId="4">Prateleira!$A$6:$I$30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7" l="1"/>
  <c r="I9" i="17"/>
  <c r="D9" i="17" s="1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M15" i="20"/>
  <c r="M16" i="20"/>
  <c r="M17" i="20"/>
  <c r="M18" i="20"/>
  <c r="M19" i="20"/>
  <c r="M20" i="20"/>
  <c r="M14" i="20"/>
  <c r="N13" i="8"/>
  <c r="N14" i="8"/>
  <c r="I9" i="8" l="1"/>
  <c r="I9" i="23"/>
  <c r="E9" i="23" s="1"/>
  <c r="I11" i="23"/>
  <c r="I10" i="23"/>
  <c r="E10" i="23" s="1"/>
  <c r="I12" i="23"/>
  <c r="I13" i="23"/>
  <c r="I14" i="23"/>
  <c r="I15" i="23"/>
  <c r="E15" i="23" s="1"/>
  <c r="I16" i="23"/>
  <c r="I17" i="23"/>
  <c r="E17" i="23" s="1"/>
  <c r="I18" i="23"/>
  <c r="I19" i="23"/>
  <c r="I20" i="23"/>
  <c r="E20" i="23" s="1"/>
  <c r="I21" i="23"/>
  <c r="E21" i="23" s="1"/>
  <c r="I22" i="23"/>
  <c r="E22" i="23" s="1"/>
  <c r="I23" i="23"/>
  <c r="E23" i="23" s="1"/>
  <c r="I24" i="23"/>
  <c r="I25" i="23"/>
  <c r="E25" i="23" s="1"/>
  <c r="I26" i="23"/>
  <c r="I27" i="23"/>
  <c r="I28" i="23"/>
  <c r="E28" i="23" s="1"/>
  <c r="I29" i="23"/>
  <c r="G9" i="23"/>
  <c r="D9" i="23" s="1"/>
  <c r="G10" i="23"/>
  <c r="D10" i="23" s="1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9" i="18"/>
  <c r="G11" i="23"/>
  <c r="D11" i="23" s="1"/>
  <c r="G12" i="23"/>
  <c r="D12" i="23" s="1"/>
  <c r="G13" i="23"/>
  <c r="D13" i="23" s="1"/>
  <c r="G14" i="23"/>
  <c r="D14" i="23" s="1"/>
  <c r="G15" i="23"/>
  <c r="D15" i="23" s="1"/>
  <c r="G16" i="23"/>
  <c r="D16" i="23" s="1"/>
  <c r="G17" i="23"/>
  <c r="H17" i="23" s="1"/>
  <c r="G18" i="23"/>
  <c r="D18" i="23" s="1"/>
  <c r="G19" i="23"/>
  <c r="H19" i="23" s="1"/>
  <c r="G20" i="23"/>
  <c r="D20" i="23" s="1"/>
  <c r="G21" i="23"/>
  <c r="H21" i="23" s="1"/>
  <c r="G22" i="23"/>
  <c r="H22" i="23" s="1"/>
  <c r="G23" i="23"/>
  <c r="D23" i="23" s="1"/>
  <c r="G24" i="23"/>
  <c r="H24" i="23" s="1"/>
  <c r="G25" i="23"/>
  <c r="D25" i="23" s="1"/>
  <c r="G26" i="23"/>
  <c r="D26" i="23" s="1"/>
  <c r="G27" i="23"/>
  <c r="D27" i="23" s="1"/>
  <c r="G28" i="23"/>
  <c r="H28" i="23" s="1"/>
  <c r="G29" i="23"/>
  <c r="H29" i="23" s="1"/>
  <c r="C20" i="23"/>
  <c r="C22" i="23"/>
  <c r="C25" i="23"/>
  <c r="C28" i="23"/>
  <c r="D24" i="23"/>
  <c r="D10" i="18"/>
  <c r="I10" i="18" s="1"/>
  <c r="D11" i="18"/>
  <c r="I11" i="18" s="1"/>
  <c r="C11" i="18" s="1"/>
  <c r="D12" i="18"/>
  <c r="I12" i="18" s="1"/>
  <c r="D13" i="18"/>
  <c r="I13" i="18" s="1"/>
  <c r="D14" i="18"/>
  <c r="D15" i="18"/>
  <c r="I15" i="18" s="1"/>
  <c r="D16" i="18"/>
  <c r="I16" i="18" s="1"/>
  <c r="D17" i="18"/>
  <c r="I17" i="18" s="1"/>
  <c r="D18" i="18"/>
  <c r="D19" i="18"/>
  <c r="I19" i="18" s="1"/>
  <c r="D20" i="18"/>
  <c r="I20" i="18" s="1"/>
  <c r="F20" i="18" s="1"/>
  <c r="D21" i="18"/>
  <c r="I21" i="18" s="1"/>
  <c r="C21" i="18" s="1"/>
  <c r="D22" i="18"/>
  <c r="I22" i="18" s="1"/>
  <c r="D23" i="18"/>
  <c r="I23" i="18" s="1"/>
  <c r="D24" i="18"/>
  <c r="I24" i="18" s="1"/>
  <c r="D25" i="18"/>
  <c r="I25" i="18" s="1"/>
  <c r="D26" i="18"/>
  <c r="D27" i="18"/>
  <c r="I27" i="18" s="1"/>
  <c r="C27" i="18" s="1"/>
  <c r="D28" i="18"/>
  <c r="I28" i="18" s="1"/>
  <c r="D29" i="18"/>
  <c r="I29" i="18" s="1"/>
  <c r="C29" i="18" s="1"/>
  <c r="F9" i="17"/>
  <c r="G9" i="17"/>
  <c r="E9" i="17" s="1"/>
  <c r="D9" i="18"/>
  <c r="H9" i="18"/>
  <c r="B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H15" i="23"/>
  <c r="F15" i="23"/>
  <c r="H14" i="23"/>
  <c r="F14" i="23"/>
  <c r="F13" i="23"/>
  <c r="F12" i="23"/>
  <c r="F11" i="23"/>
  <c r="F10" i="23"/>
  <c r="N17" i="8"/>
  <c r="N16" i="8"/>
  <c r="N15" i="8"/>
  <c r="D13" i="20"/>
  <c r="I13" i="20" s="1"/>
  <c r="D14" i="20"/>
  <c r="I14" i="20" s="1"/>
  <c r="D15" i="20"/>
  <c r="I15" i="20" s="1"/>
  <c r="D16" i="20"/>
  <c r="D17" i="20"/>
  <c r="I17" i="20" s="1"/>
  <c r="D18" i="20"/>
  <c r="D19" i="20"/>
  <c r="D20" i="20"/>
  <c r="D21" i="20"/>
  <c r="D22" i="20"/>
  <c r="I22" i="20" s="1"/>
  <c r="D23" i="20"/>
  <c r="D24" i="20"/>
  <c r="D25" i="20"/>
  <c r="D26" i="20"/>
  <c r="I26" i="20" s="1"/>
  <c r="D27" i="20"/>
  <c r="I27" i="20" s="1"/>
  <c r="D28" i="20"/>
  <c r="I28" i="20" s="1"/>
  <c r="D29" i="20"/>
  <c r="D9" i="20"/>
  <c r="D10" i="20"/>
  <c r="I10" i="20" s="1"/>
  <c r="D11" i="20"/>
  <c r="I11" i="20" s="1"/>
  <c r="D12" i="20"/>
  <c r="I12" i="20" s="1"/>
  <c r="C13" i="18"/>
  <c r="C15" i="18"/>
  <c r="C24" i="18"/>
  <c r="C28" i="18"/>
  <c r="B30" i="20"/>
  <c r="B30" i="18"/>
  <c r="B30" i="17"/>
  <c r="D10" i="17"/>
  <c r="C11" i="17"/>
  <c r="D12" i="17"/>
  <c r="D13" i="17"/>
  <c r="D14" i="17"/>
  <c r="D15" i="17"/>
  <c r="C16" i="17"/>
  <c r="D17" i="17"/>
  <c r="C18" i="17"/>
  <c r="D19" i="17"/>
  <c r="D20" i="17"/>
  <c r="D21" i="17"/>
  <c r="D22" i="17"/>
  <c r="D23" i="17"/>
  <c r="D24" i="17"/>
  <c r="D25" i="17"/>
  <c r="D26" i="17"/>
  <c r="C27" i="17"/>
  <c r="D28" i="17"/>
  <c r="D29" i="17"/>
  <c r="G10" i="17"/>
  <c r="E10" i="17" s="1"/>
  <c r="G11" i="17"/>
  <c r="E11" i="17" s="1"/>
  <c r="G12" i="17"/>
  <c r="E12" i="17" s="1"/>
  <c r="G13" i="17"/>
  <c r="E13" i="17" s="1"/>
  <c r="G14" i="17"/>
  <c r="E14" i="17" s="1"/>
  <c r="G15" i="17"/>
  <c r="E15" i="17" s="1"/>
  <c r="G16" i="17"/>
  <c r="E16" i="17" s="1"/>
  <c r="G17" i="17"/>
  <c r="E17" i="17" s="1"/>
  <c r="G18" i="17"/>
  <c r="E18" i="17" s="1"/>
  <c r="G19" i="17"/>
  <c r="E19" i="17" s="1"/>
  <c r="G20" i="17"/>
  <c r="E20" i="17" s="1"/>
  <c r="G21" i="17"/>
  <c r="E21" i="17" s="1"/>
  <c r="G22" i="17"/>
  <c r="E22" i="17" s="1"/>
  <c r="G23" i="17"/>
  <c r="E23" i="17" s="1"/>
  <c r="G24" i="17"/>
  <c r="E24" i="17" s="1"/>
  <c r="G25" i="17"/>
  <c r="E25" i="17" s="1"/>
  <c r="G26" i="17"/>
  <c r="E26" i="17" s="1"/>
  <c r="G27" i="17"/>
  <c r="E27" i="17" s="1"/>
  <c r="G28" i="17"/>
  <c r="E28" i="17" s="1"/>
  <c r="G29" i="17"/>
  <c r="E29" i="17" s="1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4" i="17"/>
  <c r="F25" i="17"/>
  <c r="F26" i="17"/>
  <c r="F27" i="17"/>
  <c r="F28" i="17"/>
  <c r="F29" i="17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I10" i="8"/>
  <c r="D10" i="8" s="1"/>
  <c r="I11" i="8"/>
  <c r="I12" i="8"/>
  <c r="C12" i="8" s="1"/>
  <c r="I13" i="8"/>
  <c r="D13" i="8" s="1"/>
  <c r="I14" i="8"/>
  <c r="D14" i="8" s="1"/>
  <c r="I15" i="8"/>
  <c r="I16" i="8"/>
  <c r="I17" i="8"/>
  <c r="I18" i="8"/>
  <c r="I19" i="8"/>
  <c r="I20" i="8"/>
  <c r="I21" i="8"/>
  <c r="D21" i="8" s="1"/>
  <c r="I22" i="8"/>
  <c r="D22" i="8" s="1"/>
  <c r="I23" i="8"/>
  <c r="I24" i="8"/>
  <c r="I25" i="8"/>
  <c r="I26" i="8"/>
  <c r="D26" i="8" s="1"/>
  <c r="I27" i="8"/>
  <c r="I28" i="8"/>
  <c r="I29" i="8"/>
  <c r="C17" i="23" l="1"/>
  <c r="H23" i="23"/>
  <c r="H18" i="23"/>
  <c r="D29" i="23"/>
  <c r="D21" i="23"/>
  <c r="C14" i="23"/>
  <c r="E14" i="23"/>
  <c r="D28" i="23"/>
  <c r="C12" i="23"/>
  <c r="E12" i="23"/>
  <c r="C19" i="23"/>
  <c r="E19" i="23"/>
  <c r="C18" i="23"/>
  <c r="E18" i="23"/>
  <c r="C16" i="23"/>
  <c r="E16" i="23"/>
  <c r="C13" i="23"/>
  <c r="E13" i="23"/>
  <c r="H20" i="23"/>
  <c r="C29" i="23"/>
  <c r="E29" i="23"/>
  <c r="H26" i="23"/>
  <c r="C27" i="23"/>
  <c r="E27" i="23"/>
  <c r="C26" i="23"/>
  <c r="E26" i="23"/>
  <c r="C24" i="23"/>
  <c r="E24" i="23"/>
  <c r="G25" i="18"/>
  <c r="G17" i="18"/>
  <c r="I18" i="18"/>
  <c r="C18" i="18" s="1"/>
  <c r="I14" i="18"/>
  <c r="C14" i="18" s="1"/>
  <c r="I26" i="18"/>
  <c r="F26" i="18" s="1"/>
  <c r="I25" i="20"/>
  <c r="G25" i="20" s="1"/>
  <c r="I20" i="20"/>
  <c r="G20" i="20" s="1"/>
  <c r="I24" i="20"/>
  <c r="C24" i="20" s="1"/>
  <c r="I19" i="20"/>
  <c r="G19" i="20" s="1"/>
  <c r="I23" i="20"/>
  <c r="G23" i="20" s="1"/>
  <c r="I18" i="20"/>
  <c r="G18" i="20" s="1"/>
  <c r="F29" i="20"/>
  <c r="H29" i="20" s="1"/>
  <c r="I29" i="20"/>
  <c r="I21" i="20"/>
  <c r="G21" i="20" s="1"/>
  <c r="F16" i="20"/>
  <c r="H16" i="20" s="1"/>
  <c r="I16" i="20"/>
  <c r="C16" i="20" s="1"/>
  <c r="D9" i="8"/>
  <c r="E9" i="8" s="1"/>
  <c r="C9" i="8"/>
  <c r="C11" i="23"/>
  <c r="E11" i="23"/>
  <c r="E30" i="18"/>
  <c r="C25" i="8"/>
  <c r="D25" i="8"/>
  <c r="C24" i="8"/>
  <c r="D24" i="8"/>
  <c r="C20" i="8"/>
  <c r="D20" i="8"/>
  <c r="D12" i="8"/>
  <c r="C23" i="8"/>
  <c r="D23" i="8"/>
  <c r="C19" i="8"/>
  <c r="D19" i="8"/>
  <c r="C11" i="8"/>
  <c r="D11" i="8"/>
  <c r="D18" i="8"/>
  <c r="E18" i="8" s="1"/>
  <c r="C17" i="8"/>
  <c r="D17" i="8"/>
  <c r="D29" i="8"/>
  <c r="E29" i="8" s="1"/>
  <c r="D16" i="8"/>
  <c r="E16" i="8" s="1"/>
  <c r="D15" i="8"/>
  <c r="G15" i="8" s="1"/>
  <c r="D28" i="8"/>
  <c r="G28" i="8" s="1"/>
  <c r="C27" i="8"/>
  <c r="D27" i="8"/>
  <c r="G9" i="18"/>
  <c r="I9" i="18"/>
  <c r="I9" i="20"/>
  <c r="C9" i="20" s="1"/>
  <c r="C10" i="23"/>
  <c r="C9" i="23"/>
  <c r="B30" i="8"/>
  <c r="H13" i="23"/>
  <c r="H12" i="23"/>
  <c r="H10" i="23"/>
  <c r="H27" i="23"/>
  <c r="D19" i="23"/>
  <c r="H11" i="23"/>
  <c r="D22" i="23"/>
  <c r="C21" i="23"/>
  <c r="H16" i="23"/>
  <c r="H9" i="23"/>
  <c r="H9" i="17"/>
  <c r="C23" i="23"/>
  <c r="C15" i="23"/>
  <c r="C9" i="17"/>
  <c r="E30" i="17"/>
  <c r="D17" i="23"/>
  <c r="H25" i="23"/>
  <c r="G30" i="23"/>
  <c r="I30" i="23"/>
  <c r="I30" i="8"/>
  <c r="G10" i="18"/>
  <c r="C10" i="8"/>
  <c r="C10" i="17"/>
  <c r="F17" i="20"/>
  <c r="F14" i="20"/>
  <c r="G16" i="18"/>
  <c r="G22" i="18"/>
  <c r="G23" i="18"/>
  <c r="G12" i="18"/>
  <c r="C26" i="17"/>
  <c r="D27" i="17"/>
  <c r="C19" i="17"/>
  <c r="D11" i="17"/>
  <c r="F15" i="20"/>
  <c r="F22" i="20"/>
  <c r="D16" i="17"/>
  <c r="C29" i="20"/>
  <c r="F28" i="20"/>
  <c r="F27" i="20"/>
  <c r="F26" i="20"/>
  <c r="F21" i="20"/>
  <c r="G13" i="20"/>
  <c r="C13" i="20"/>
  <c r="C18" i="20"/>
  <c r="D18" i="17"/>
  <c r="C20" i="18"/>
  <c r="G19" i="18"/>
  <c r="C22" i="20"/>
  <c r="G27" i="20"/>
  <c r="G14" i="20"/>
  <c r="C20" i="20"/>
  <c r="C17" i="20"/>
  <c r="G28" i="20"/>
  <c r="G15" i="20"/>
  <c r="G26" i="20"/>
  <c r="F24" i="20"/>
  <c r="F19" i="20"/>
  <c r="G22" i="20"/>
  <c r="G17" i="20"/>
  <c r="H30" i="18"/>
  <c r="F22" i="18"/>
  <c r="G20" i="18"/>
  <c r="G27" i="18"/>
  <c r="F29" i="18"/>
  <c r="F21" i="18"/>
  <c r="F13" i="18"/>
  <c r="F28" i="18"/>
  <c r="F12" i="18"/>
  <c r="G26" i="18"/>
  <c r="F27" i="18"/>
  <c r="F19" i="18"/>
  <c r="F11" i="18"/>
  <c r="F18" i="18"/>
  <c r="G28" i="18"/>
  <c r="F25" i="18"/>
  <c r="F17" i="18"/>
  <c r="C19" i="18"/>
  <c r="F24" i="18"/>
  <c r="F16" i="18"/>
  <c r="F23" i="18"/>
  <c r="F15" i="18"/>
  <c r="C20" i="17"/>
  <c r="C28" i="17"/>
  <c r="F30" i="17"/>
  <c r="G30" i="17"/>
  <c r="I30" i="17"/>
  <c r="E22" i="8"/>
  <c r="G22" i="8"/>
  <c r="G10" i="8"/>
  <c r="F10" i="8" s="1"/>
  <c r="E10" i="8"/>
  <c r="E14" i="8"/>
  <c r="G14" i="8"/>
  <c r="E26" i="8"/>
  <c r="E21" i="8"/>
  <c r="E13" i="8"/>
  <c r="G26" i="8"/>
  <c r="G21" i="8"/>
  <c r="G13" i="8"/>
  <c r="F10" i="18"/>
  <c r="C15" i="20"/>
  <c r="C28" i="20"/>
  <c r="C14" i="20"/>
  <c r="C27" i="20"/>
  <c r="C26" i="20"/>
  <c r="C17" i="17"/>
  <c r="C25" i="17"/>
  <c r="H25" i="17"/>
  <c r="H17" i="17"/>
  <c r="C25" i="18"/>
  <c r="C16" i="18"/>
  <c r="C12" i="18"/>
  <c r="C10" i="18"/>
  <c r="G13" i="18"/>
  <c r="G14" i="18"/>
  <c r="G15" i="18"/>
  <c r="C23" i="18"/>
  <c r="G24" i="18"/>
  <c r="C17" i="18"/>
  <c r="C22" i="18"/>
  <c r="H15" i="17"/>
  <c r="H12" i="17"/>
  <c r="H24" i="17"/>
  <c r="H13" i="17"/>
  <c r="H21" i="17"/>
  <c r="H29" i="17"/>
  <c r="H14" i="17"/>
  <c r="H22" i="17"/>
  <c r="H26" i="17"/>
  <c r="H10" i="17"/>
  <c r="H18" i="17"/>
  <c r="H23" i="17"/>
  <c r="H20" i="17"/>
  <c r="H28" i="17"/>
  <c r="C12" i="17"/>
  <c r="C13" i="17"/>
  <c r="C14" i="17"/>
  <c r="C15" i="17"/>
  <c r="H19" i="17"/>
  <c r="C24" i="17"/>
  <c r="H27" i="17"/>
  <c r="C23" i="17"/>
  <c r="C22" i="17"/>
  <c r="C21" i="17"/>
  <c r="C29" i="17"/>
  <c r="C29" i="8"/>
  <c r="C28" i="8"/>
  <c r="C16" i="8"/>
  <c r="C14" i="8"/>
  <c r="C18" i="8"/>
  <c r="C22" i="8"/>
  <c r="C15" i="8"/>
  <c r="C26" i="8"/>
  <c r="C21" i="8"/>
  <c r="C13" i="8"/>
  <c r="F14" i="18" l="1"/>
  <c r="E15" i="8"/>
  <c r="G9" i="8"/>
  <c r="F9" i="8" s="1"/>
  <c r="G24" i="20"/>
  <c r="C21" i="20"/>
  <c r="C23" i="20"/>
  <c r="C25" i="20"/>
  <c r="C26" i="18"/>
  <c r="C19" i="20"/>
  <c r="E16" i="20"/>
  <c r="E29" i="20"/>
  <c r="F15" i="8"/>
  <c r="H15" i="8"/>
  <c r="E28" i="8"/>
  <c r="G18" i="8"/>
  <c r="F18" i="8" s="1"/>
  <c r="F28" i="8"/>
  <c r="H28" i="8"/>
  <c r="G16" i="8"/>
  <c r="G29" i="8"/>
  <c r="H15" i="20"/>
  <c r="E15" i="20"/>
  <c r="H17" i="20"/>
  <c r="E17" i="20"/>
  <c r="H21" i="20"/>
  <c r="E21" i="20"/>
  <c r="H19" i="20"/>
  <c r="E19" i="20"/>
  <c r="H26" i="20"/>
  <c r="E26" i="20"/>
  <c r="H22" i="20"/>
  <c r="E22" i="20"/>
  <c r="H27" i="20"/>
  <c r="E27" i="20"/>
  <c r="H24" i="20"/>
  <c r="E24" i="20"/>
  <c r="H28" i="20"/>
  <c r="E28" i="20"/>
  <c r="H14" i="20"/>
  <c r="E14" i="20"/>
  <c r="H13" i="8"/>
  <c r="F13" i="8"/>
  <c r="H14" i="8"/>
  <c r="F14" i="8"/>
  <c r="H21" i="8"/>
  <c r="F21" i="8"/>
  <c r="H26" i="8"/>
  <c r="F26" i="8"/>
  <c r="H22" i="8"/>
  <c r="F22" i="8"/>
  <c r="H30" i="23"/>
  <c r="H9" i="8"/>
  <c r="F9" i="23"/>
  <c r="F30" i="23" s="1"/>
  <c r="D30" i="23"/>
  <c r="C9" i="18"/>
  <c r="C30" i="18" s="1"/>
  <c r="F9" i="18"/>
  <c r="I30" i="18"/>
  <c r="C30" i="23"/>
  <c r="D30" i="8"/>
  <c r="C30" i="8"/>
  <c r="H10" i="8"/>
  <c r="G29" i="20"/>
  <c r="G16" i="20"/>
  <c r="D30" i="17"/>
  <c r="F12" i="20"/>
  <c r="F20" i="20"/>
  <c r="F18" i="20"/>
  <c r="F23" i="20"/>
  <c r="F25" i="20"/>
  <c r="F13" i="20"/>
  <c r="G21" i="18"/>
  <c r="G18" i="18"/>
  <c r="D30" i="18"/>
  <c r="G11" i="18"/>
  <c r="G29" i="18"/>
  <c r="G11" i="8"/>
  <c r="E11" i="8"/>
  <c r="G24" i="8"/>
  <c r="E24" i="8"/>
  <c r="G23" i="8"/>
  <c r="E23" i="8"/>
  <c r="G20" i="8"/>
  <c r="E20" i="8"/>
  <c r="G19" i="8"/>
  <c r="E19" i="8"/>
  <c r="G25" i="8"/>
  <c r="E25" i="8"/>
  <c r="G17" i="8"/>
  <c r="E17" i="8"/>
  <c r="G27" i="8"/>
  <c r="E27" i="8"/>
  <c r="G12" i="8"/>
  <c r="E12" i="8"/>
  <c r="H16" i="17"/>
  <c r="H11" i="17"/>
  <c r="C30" i="17"/>
  <c r="F30" i="18" l="1"/>
  <c r="H18" i="8"/>
  <c r="F29" i="8"/>
  <c r="H29" i="8"/>
  <c r="F16" i="8"/>
  <c r="H16" i="8"/>
  <c r="H23" i="20"/>
  <c r="E23" i="20"/>
  <c r="H18" i="20"/>
  <c r="E18" i="20"/>
  <c r="H13" i="20"/>
  <c r="E13" i="20"/>
  <c r="H20" i="20"/>
  <c r="E20" i="20"/>
  <c r="H25" i="20"/>
  <c r="E25" i="20"/>
  <c r="H12" i="20"/>
  <c r="E12" i="20"/>
  <c r="H12" i="8"/>
  <c r="F12" i="8"/>
  <c r="H17" i="8"/>
  <c r="F17" i="8"/>
  <c r="H19" i="8"/>
  <c r="F19" i="8"/>
  <c r="H11" i="8"/>
  <c r="F11" i="8"/>
  <c r="H20" i="8"/>
  <c r="F20" i="8"/>
  <c r="H27" i="8"/>
  <c r="F27" i="8"/>
  <c r="H25" i="8"/>
  <c r="F25" i="8"/>
  <c r="H23" i="8"/>
  <c r="F23" i="8"/>
  <c r="H24" i="8"/>
  <c r="F24" i="8"/>
  <c r="E30" i="8"/>
  <c r="G30" i="8"/>
  <c r="G30" i="18"/>
  <c r="H30" i="17"/>
  <c r="H30" i="8" l="1"/>
  <c r="F30" i="8"/>
  <c r="F10" i="20"/>
  <c r="G10" i="20"/>
  <c r="C10" i="20"/>
  <c r="H10" i="20" l="1"/>
  <c r="E10" i="20"/>
  <c r="G9" i="20"/>
  <c r="G12" i="20"/>
  <c r="C12" i="20"/>
  <c r="F9" i="20"/>
  <c r="E9" i="20" s="1"/>
  <c r="H9" i="20" l="1"/>
  <c r="G11" i="20"/>
  <c r="G30" i="20" s="1"/>
  <c r="C11" i="20"/>
  <c r="C30" i="20" s="1"/>
  <c r="K12" i="3" s="1"/>
  <c r="I30" i="20"/>
  <c r="B11" i="3" s="1"/>
  <c r="D30" i="20"/>
  <c r="F11" i="3" s="1"/>
  <c r="F11" i="20" l="1"/>
  <c r="E11" i="20" s="1"/>
  <c r="E30" i="20" s="1"/>
  <c r="H11" i="20" l="1"/>
  <c r="H30" i="20" s="1"/>
  <c r="F30" i="20"/>
  <c r="E30" i="23"/>
</calcChain>
</file>

<file path=xl/sharedStrings.xml><?xml version="1.0" encoding="utf-8"?>
<sst xmlns="http://schemas.openxmlformats.org/spreadsheetml/2006/main" count="178" uniqueCount="72">
  <si>
    <t>Altura</t>
  </si>
  <si>
    <t>Largura</t>
  </si>
  <si>
    <t xml:space="preserve">Volume (m³) </t>
  </si>
  <si>
    <t xml:space="preserve">METROS LINEARES </t>
  </si>
  <si>
    <t>VOLUME (M³)</t>
  </si>
  <si>
    <t>PESO (KG)</t>
  </si>
  <si>
    <t>CAIXA ARQUIVO</t>
  </si>
  <si>
    <t>ÁREA FÍSICA (M²)</t>
  </si>
  <si>
    <t>ESTANTE (c/6 prat.)</t>
  </si>
  <si>
    <t>PRATELEIRA (c/6 cx)</t>
  </si>
  <si>
    <t>Obs: Preencher apenas os campos "unidade" e "volume (m³)"</t>
  </si>
  <si>
    <t>Total:</t>
  </si>
  <si>
    <t>UNIDADE/SETOR</t>
  </si>
  <si>
    <t>Comp.</t>
  </si>
  <si>
    <t>Obs: Preencher apenas os campos "unidade/setor" e "caixa arquivo"</t>
  </si>
  <si>
    <t>ESTANTE (c/ 6 prat.)</t>
  </si>
  <si>
    <t>Obs: Preencher apenas os campos "unidade/setor" e "prateleira (c/6 cx)"</t>
  </si>
  <si>
    <t>Obs: Preencher apenas os campos "unidade" e "estante (c/6 prat.)"</t>
  </si>
  <si>
    <t>Obs. Estimamos que:</t>
  </si>
  <si>
    <t>*Cada metro linear(m/l) comporta 7 caixas-arquivo</t>
  </si>
  <si>
    <t>*Cada metro linear de documento equivale 50 Kg</t>
  </si>
  <si>
    <t>*Cada estante com 6 prateleiras, comporta 36 caixas-arquivo</t>
  </si>
  <si>
    <t>*Cada estante ocupa 1,01m² de área física</t>
  </si>
  <si>
    <t>*É necessário 01 servidor para cada conjunto de 2.500 caixas-arquivo</t>
  </si>
  <si>
    <t>*Cada prateleira de estante comporta 6 caixas-arquivo</t>
  </si>
  <si>
    <t>*Para se obter metro linear multiplicamos cada metro cúbico por "12"</t>
  </si>
  <si>
    <t>Arquivo Público do Estado do Rio de Janeiro</t>
  </si>
  <si>
    <t xml:space="preserve">Coordenadoria de Gestão de documentos </t>
  </si>
  <si>
    <t>Programa de Gestão de documentos do Estado do Rio de Janeiro</t>
  </si>
  <si>
    <t>Alt.(0,30) x Larg.(0,50) x Comp. (0,50) = 0,075 m³</t>
  </si>
  <si>
    <t>0,075 m³ X 12 = 0,90 metros lineares</t>
  </si>
  <si>
    <t>ARQUIVO NACIONAL (BRASIL). Roteiro para mensuração de documentos textuais. Disponível em: http://www.siga.arquivonacional.gov.br/index.php/instrumentos-tecnicos-de-gestaodocumental/mensuracao-de-documentos. Acesso em: 18 maio 2022.</t>
  </si>
  <si>
    <t xml:space="preserve">Referência: </t>
  </si>
  <si>
    <t xml:space="preserve">Peso total: </t>
  </si>
  <si>
    <t>Total de caixas arquivo:</t>
  </si>
  <si>
    <t>Total de Metros lineares:</t>
  </si>
  <si>
    <t>Quando utilizar?</t>
  </si>
  <si>
    <t>Como utilizar?</t>
  </si>
  <si>
    <t xml:space="preserve">ESTANTE </t>
  </si>
  <si>
    <t xml:space="preserve">PRATELEIRA </t>
  </si>
  <si>
    <t xml:space="preserve">CAIXA </t>
  </si>
  <si>
    <t>VOLUME</t>
  </si>
  <si>
    <t>Programa de Gestão de Documentos do Estado do Rio de Janeiro</t>
  </si>
  <si>
    <t xml:space="preserve">Coordenadoria de Gestão de Documentos </t>
  </si>
  <si>
    <t xml:space="preserve">Nome do órgão: </t>
  </si>
  <si>
    <t xml:space="preserve">Nome do órgão:  </t>
  </si>
  <si>
    <t>GAVETEIRO (c/4 gav.)</t>
  </si>
  <si>
    <t xml:space="preserve">TOTAL DE PRATELEIRAS </t>
  </si>
  <si>
    <t xml:space="preserve">MODELO DE ARQUIVO DE AÇO </t>
  </si>
  <si>
    <t>ARQUIVO DE AÇO (c/4 gav.)</t>
  </si>
  <si>
    <t xml:space="preserve">ARQUIVOS DE AÇO </t>
  </si>
  <si>
    <t xml:space="preserve">MODELO DE CAIXA ARQUIVO  </t>
  </si>
  <si>
    <t>Calcule aqui o volume dos documentos empacotados, amontoados ou em caixas de diversos tamanhos, fora de estantes. 
obs: medir em metros</t>
  </si>
  <si>
    <t xml:space="preserve">Calcule aqui o número total de prateleiras. 
Obs: Utilizar para estantes com mais ou menos de 6 prateleiras. 
</t>
  </si>
  <si>
    <t>Quando os documentos estiverem armazenados em caixas arquivo.</t>
  </si>
  <si>
    <t>Quando os documentos estiverem acondicionados em caixas arquivo e armazenados em estantes.</t>
  </si>
  <si>
    <t>Quando os documentos estiverem amontoados em pilhas ou acondicionados em caixas de tamanhos irregulares.</t>
  </si>
  <si>
    <t>NOME DO ORGÃO:</t>
  </si>
  <si>
    <t>MODELO DE ESTANTE</t>
  </si>
  <si>
    <t>1º- Contabilizar o n.º de estantes  em um determinado setor ou unidade.
2º- Inserir o quantitativo na coluna correspondente, de mesmo nome.
3º- Automaticamente os valores das outras unidades de medida irão aparecer na tabela.</t>
  </si>
  <si>
    <t>1º- Medir o comprimento, a altura e a largura de cada pacote, amontoado ou caixa. 
2º- Registrar as medidas na tabela indicada na aba "volume".
3º- Inserir o valor do volume m³ na coluna correspondente, de mesmo nome.
4º- Automaticamente os valores das outras unidades de medida irão aparecer na tabela.</t>
  </si>
  <si>
    <t xml:space="preserve">Obs: Todas as abas da planilha contam com mais de 40 linhas já editadas com a fórmula padrão. </t>
  </si>
  <si>
    <t>Quando os documentos estiverem acondicionados e armazenados em arquivos de aço com gaveteiros</t>
  </si>
  <si>
    <t>1º- Contabilizar o n.º  de caixas, seja por estante, por prateleira ou por  local determinado pela equipe.
2º- Inserir o quantitativo na coluna correspondente, de mesmo nome.
3º- Automaticamente os valores das outras unidades de medida irão aparecer na tabela.</t>
  </si>
  <si>
    <t>1º- Contabilizar o n.º de arquivos de aço padrões em um determinado setor ou unidade utlizando a calculadora ao lado.
2º- Inserir o quantitativo de prateleiras na coluna correspondente, de mesmo nome.
3º- Automaticamente os valores das outras unidades de medida irão aparecer na tabela.</t>
  </si>
  <si>
    <t>Quando os documentos estiverem acondicionados e armazenados em prateleiras de aproximadamente 1 metro linear.</t>
  </si>
  <si>
    <t>1º- Contabilizar o n.º de prateleiras em um determinado setor ou unidade. (Lembrando que o padrão por prateleira são 6 caixas arquivo)
2º- Inserir o quantitativo na coluna correspondente, de mesmo nome.
3º- Automaticamente os valores das outras unidades de medida irão aparecer na tabela.</t>
  </si>
  <si>
    <t/>
  </si>
  <si>
    <t>ESTANTES</t>
  </si>
  <si>
    <t>PRATELEIRAS</t>
  </si>
  <si>
    <t>ARQUIVO DE AÇO (c/4 gav)</t>
  </si>
  <si>
    <t>Obs: Preencher apenas os campos "unidade/setor" e "arquivo de aço (c/4 gav)"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</si>
</sst>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#,##0.0\ &quot;kg&quot;"/>
    <numFmt numFmtId="166" formatCode="#,##0.0\ &quot;m/l&quot;"/>
    <numFmt numFmtId="167" formatCode="#,##0\ &quot;caixas&quot;"/>
    <numFmt numFmtId="168" formatCode="#,##0\ &quot;m/l&quot;"/>
    <numFmt numFmtId="169" formatCode="#,##0\ &quot;kg&quot;"/>
  </numFmts>
  <fonts count="34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  <scheme val="minor"/>
    </font>
    <font>
      <b/>
      <sz val="10"/>
      <color rgb="FFFF0000"/>
      <name val="Arial"/>
    </font>
    <font>
      <sz val="18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Calibri"/>
      <scheme val="minor"/>
    </font>
    <font>
      <sz val="12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8"/>
      <name val="Calibri"/>
      <scheme val="minor"/>
    </font>
    <font>
      <sz val="8"/>
      <name val="Arial Black"/>
      <family val="2"/>
    </font>
    <font>
      <b/>
      <sz val="8"/>
      <color rgb="FFC00000"/>
      <name val="Arial Black"/>
      <family val="2"/>
    </font>
    <font>
      <b/>
      <sz val="8"/>
      <name val="Arial Black"/>
      <family val="2"/>
    </font>
    <font>
      <sz val="10"/>
      <name val="Calibri"/>
      <family val="2"/>
      <scheme val="minor"/>
    </font>
    <font>
      <sz val="12"/>
      <name val="Arial Black"/>
      <family val="2"/>
    </font>
    <font>
      <sz val="12"/>
      <color rgb="FF000000"/>
      <name val="Arial Black"/>
      <family val="2"/>
    </font>
    <font>
      <sz val="10"/>
      <color rgb="FF000000"/>
      <name val="Calibri"/>
      <family val="2"/>
      <scheme val="major"/>
    </font>
    <font>
      <b/>
      <sz val="10"/>
      <color rgb="FF000000"/>
      <name val="Calibri"/>
      <family val="2"/>
      <scheme val="maj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75E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9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C9D3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0" fillId="2" borderId="0" xfId="0" applyFill="1"/>
    <xf numFmtId="0" fontId="2" fillId="0" borderId="0" xfId="0" applyFont="1"/>
    <xf numFmtId="0" fontId="0" fillId="3" borderId="0" xfId="0" applyFill="1"/>
    <xf numFmtId="0" fontId="1" fillId="0" borderId="0" xfId="0" applyFont="1"/>
    <xf numFmtId="2" fontId="2" fillId="0" borderId="7" xfId="0" applyNumberFormat="1" applyFont="1" applyBorder="1"/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1" fillId="3" borderId="0" xfId="0" applyFont="1" applyFill="1"/>
    <xf numFmtId="0" fontId="11" fillId="0" borderId="0" xfId="0" applyFont="1"/>
    <xf numFmtId="0" fontId="12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13" fillId="0" borderId="0" xfId="0" applyFont="1"/>
    <xf numFmtId="0" fontId="4" fillId="0" borderId="0" xfId="0" applyFont="1"/>
    <xf numFmtId="0" fontId="3" fillId="3" borderId="0" xfId="0" applyFont="1" applyFill="1"/>
    <xf numFmtId="0" fontId="6" fillId="3" borderId="0" xfId="0" applyFont="1" applyFill="1"/>
    <xf numFmtId="0" fontId="18" fillId="0" borderId="0" xfId="0" applyFont="1"/>
    <xf numFmtId="0" fontId="19" fillId="0" borderId="0" xfId="0" applyFont="1"/>
    <xf numFmtId="0" fontId="17" fillId="0" borderId="0" xfId="0" applyFont="1"/>
    <xf numFmtId="0" fontId="20" fillId="0" borderId="0" xfId="0" applyFont="1"/>
    <xf numFmtId="0" fontId="2" fillId="0" borderId="7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2" fontId="10" fillId="0" borderId="6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9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10" fillId="5" borderId="0" xfId="0" applyFont="1" applyFill="1" applyBorder="1" applyAlignment="1">
      <alignment horizontal="center" vertical="center" wrapText="1"/>
    </xf>
    <xf numFmtId="164" fontId="6" fillId="5" borderId="0" xfId="0" applyNumberFormat="1" applyFont="1" applyFill="1" applyBorder="1"/>
    <xf numFmtId="0" fontId="0" fillId="0" borderId="0" xfId="0" applyBorder="1"/>
    <xf numFmtId="0" fontId="11" fillId="0" borderId="0" xfId="0" applyFont="1" applyBorder="1"/>
    <xf numFmtId="0" fontId="7" fillId="0" borderId="0" xfId="0" applyFont="1" applyBorder="1"/>
    <xf numFmtId="0" fontId="6" fillId="4" borderId="7" xfId="0" applyFont="1" applyFill="1" applyBorder="1" applyAlignment="1">
      <alignment horizontal="center" vertical="center" wrapText="1"/>
    </xf>
    <xf numFmtId="0" fontId="8" fillId="5" borderId="0" xfId="0" applyFont="1" applyFill="1"/>
    <xf numFmtId="0" fontId="10" fillId="5" borderId="0" xfId="0" applyFont="1" applyFill="1"/>
    <xf numFmtId="0" fontId="2" fillId="5" borderId="0" xfId="0" applyFont="1" applyFill="1"/>
    <xf numFmtId="0" fontId="0" fillId="5" borderId="0" xfId="0" applyFill="1"/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/>
    <xf numFmtId="0" fontId="13" fillId="0" borderId="0" xfId="0" applyFont="1" applyBorder="1"/>
    <xf numFmtId="49" fontId="0" fillId="0" borderId="0" xfId="0" applyNumberFormat="1" applyBorder="1"/>
    <xf numFmtId="2" fontId="2" fillId="0" borderId="9" xfId="0" applyNumberFormat="1" applyFont="1" applyBorder="1"/>
    <xf numFmtId="2" fontId="6" fillId="4" borderId="9" xfId="0" applyNumberFormat="1" applyFont="1" applyFill="1" applyBorder="1"/>
    <xf numFmtId="0" fontId="6" fillId="4" borderId="23" xfId="0" applyFont="1" applyFill="1" applyBorder="1" applyAlignment="1">
      <alignment horizontal="center" vertical="center" wrapText="1"/>
    </xf>
    <xf numFmtId="0" fontId="0" fillId="4" borderId="17" xfId="0" applyFill="1" applyBorder="1"/>
    <xf numFmtId="0" fontId="0" fillId="4" borderId="0" xfId="0" applyFill="1" applyBorder="1"/>
    <xf numFmtId="0" fontId="0" fillId="4" borderId="16" xfId="0" applyFill="1" applyBorder="1"/>
    <xf numFmtId="0" fontId="0" fillId="4" borderId="22" xfId="0" applyFill="1" applyBorder="1"/>
    <xf numFmtId="0" fontId="0" fillId="4" borderId="20" xfId="0" applyFill="1" applyBorder="1"/>
    <xf numFmtId="0" fontId="0" fillId="4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5" fillId="2" borderId="0" xfId="0" applyFont="1" applyFill="1" applyAlignment="1">
      <alignment horizontal="center"/>
    </xf>
    <xf numFmtId="0" fontId="0" fillId="5" borderId="17" xfId="0" applyFill="1" applyBorder="1"/>
    <xf numFmtId="0" fontId="15" fillId="5" borderId="17" xfId="0" applyFont="1" applyFill="1" applyBorder="1"/>
    <xf numFmtId="0" fontId="7" fillId="5" borderId="17" xfId="0" applyFont="1" applyFill="1" applyBorder="1"/>
    <xf numFmtId="0" fontId="21" fillId="5" borderId="0" xfId="1" applyNumberFormat="1" applyFont="1" applyFill="1" applyBorder="1" applyAlignment="1" applyProtection="1">
      <alignment horizontal="center"/>
    </xf>
    <xf numFmtId="0" fontId="7" fillId="4" borderId="17" xfId="0" applyFont="1" applyFill="1" applyBorder="1" applyAlignment="1">
      <alignment wrapText="1"/>
    </xf>
    <xf numFmtId="0" fontId="14" fillId="2" borderId="0" xfId="0" applyFont="1" applyFill="1" applyBorder="1"/>
    <xf numFmtId="0" fontId="17" fillId="2" borderId="0" xfId="0" applyFont="1" applyFill="1" applyBorder="1"/>
    <xf numFmtId="0" fontId="3" fillId="2" borderId="21" xfId="0" applyFont="1" applyFill="1" applyBorder="1"/>
    <xf numFmtId="0" fontId="0" fillId="2" borderId="18" xfId="0" applyFill="1" applyBorder="1"/>
    <xf numFmtId="0" fontId="0" fillId="2" borderId="15" xfId="0" applyFill="1" applyBorder="1"/>
    <xf numFmtId="0" fontId="14" fillId="2" borderId="17" xfId="0" applyFont="1" applyFill="1" applyBorder="1"/>
    <xf numFmtId="0" fontId="0" fillId="2" borderId="16" xfId="0" applyFill="1" applyBorder="1"/>
    <xf numFmtId="0" fontId="4" fillId="2" borderId="17" xfId="0" applyFont="1" applyFill="1" applyBorder="1"/>
    <xf numFmtId="0" fontId="0" fillId="2" borderId="22" xfId="0" applyFill="1" applyBorder="1"/>
    <xf numFmtId="0" fontId="0" fillId="2" borderId="19" xfId="0" applyFill="1" applyBorder="1"/>
    <xf numFmtId="0" fontId="24" fillId="0" borderId="0" xfId="0" applyFont="1" applyBorder="1"/>
    <xf numFmtId="0" fontId="3" fillId="6" borderId="21" xfId="0" applyFont="1" applyFill="1" applyBorder="1"/>
    <xf numFmtId="0" fontId="0" fillId="6" borderId="18" xfId="0" applyFill="1" applyBorder="1"/>
    <xf numFmtId="0" fontId="14" fillId="6" borderId="17" xfId="0" applyFont="1" applyFill="1" applyBorder="1"/>
    <xf numFmtId="0" fontId="17" fillId="6" borderId="0" xfId="0" applyFont="1" applyFill="1" applyBorder="1"/>
    <xf numFmtId="0" fontId="14" fillId="6" borderId="0" xfId="0" applyFont="1" applyFill="1" applyBorder="1"/>
    <xf numFmtId="0" fontId="0" fillId="6" borderId="0" xfId="0" applyFill="1" applyBorder="1"/>
    <xf numFmtId="0" fontId="4" fillId="6" borderId="17" xfId="0" applyFont="1" applyFill="1" applyBorder="1"/>
    <xf numFmtId="0" fontId="0" fillId="6" borderId="22" xfId="0" applyFill="1" applyBorder="1"/>
    <xf numFmtId="0" fontId="0" fillId="6" borderId="20" xfId="0" applyFill="1" applyBorder="1"/>
    <xf numFmtId="0" fontId="5" fillId="2" borderId="0" xfId="0" applyFont="1" applyFill="1" applyAlignment="1">
      <alignment horizontal="center"/>
    </xf>
    <xf numFmtId="0" fontId="0" fillId="5" borderId="0" xfId="0" applyFill="1" applyBorder="1"/>
    <xf numFmtId="0" fontId="7" fillId="4" borderId="0" xfId="0" applyFont="1" applyFill="1" applyBorder="1" applyAlignment="1">
      <alignment horizontal="center"/>
    </xf>
    <xf numFmtId="0" fontId="23" fillId="0" borderId="0" xfId="0" applyFont="1" applyBorder="1"/>
    <xf numFmtId="0" fontId="25" fillId="0" borderId="0" xfId="0" applyFont="1" applyBorder="1"/>
    <xf numFmtId="0" fontId="7" fillId="0" borderId="0" xfId="0" applyFont="1" applyBorder="1" applyAlignment="1"/>
    <xf numFmtId="0" fontId="10" fillId="4" borderId="0" xfId="0" applyFont="1" applyFill="1" applyBorder="1" applyAlignment="1">
      <alignment vertical="top"/>
    </xf>
    <xf numFmtId="0" fontId="7" fillId="4" borderId="0" xfId="0" applyFont="1" applyFill="1" applyBorder="1"/>
    <xf numFmtId="2" fontId="0" fillId="4" borderId="0" xfId="0" applyNumberFormat="1" applyFill="1" applyBorder="1"/>
    <xf numFmtId="0" fontId="10" fillId="4" borderId="17" xfId="0" applyFont="1" applyFill="1" applyBorder="1" applyAlignment="1">
      <alignment vertical="top"/>
    </xf>
    <xf numFmtId="0" fontId="7" fillId="4" borderId="17" xfId="0" applyFont="1" applyFill="1" applyBorder="1"/>
    <xf numFmtId="0" fontId="7" fillId="4" borderId="16" xfId="0" applyFont="1" applyFill="1" applyBorder="1"/>
    <xf numFmtId="2" fontId="0" fillId="4" borderId="17" xfId="0" applyNumberFormat="1" applyFill="1" applyBorder="1"/>
    <xf numFmtId="2" fontId="0" fillId="4" borderId="16" xfId="0" applyNumberFormat="1" applyFill="1" applyBorder="1"/>
    <xf numFmtId="0" fontId="13" fillId="4" borderId="22" xfId="0" applyFont="1" applyFill="1" applyBorder="1"/>
    <xf numFmtId="0" fontId="13" fillId="4" borderId="20" xfId="0" applyFont="1" applyFill="1" applyBorder="1"/>
    <xf numFmtId="0" fontId="13" fillId="4" borderId="19" xfId="0" applyFont="1" applyFill="1" applyBorder="1"/>
    <xf numFmtId="2" fontId="2" fillId="0" borderId="24" xfId="0" applyNumberFormat="1" applyFont="1" applyBorder="1"/>
    <xf numFmtId="2" fontId="6" fillId="4" borderId="7" xfId="0" applyNumberFormat="1" applyFont="1" applyFill="1" applyBorder="1"/>
    <xf numFmtId="1" fontId="10" fillId="0" borderId="1" xfId="0" applyNumberFormat="1" applyFont="1" applyBorder="1" applyProtection="1">
      <protection locked="0"/>
    </xf>
    <xf numFmtId="1" fontId="10" fillId="0" borderId="1" xfId="0" quotePrefix="1" applyNumberFormat="1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1" fontId="2" fillId="0" borderId="6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1" fontId="2" fillId="0" borderId="7" xfId="0" applyNumberFormat="1" applyFont="1" applyBorder="1" applyProtection="1">
      <protection locked="0"/>
    </xf>
    <xf numFmtId="1" fontId="10" fillId="0" borderId="1" xfId="2" applyNumberFormat="1" applyFont="1" applyBorder="1" applyProtection="1">
      <protection locked="0"/>
    </xf>
    <xf numFmtId="0" fontId="15" fillId="5" borderId="0" xfId="0" applyFont="1" applyFill="1" applyBorder="1" applyAlignment="1"/>
    <xf numFmtId="0" fontId="0" fillId="5" borderId="0" xfId="0" applyFill="1" applyBorder="1" applyAlignment="1"/>
    <xf numFmtId="0" fontId="28" fillId="4" borderId="17" xfId="0" applyFont="1" applyFill="1" applyBorder="1" applyAlignment="1"/>
    <xf numFmtId="0" fontId="28" fillId="4" borderId="0" xfId="0" applyFont="1" applyFill="1" applyBorder="1" applyAlignment="1"/>
    <xf numFmtId="0" fontId="28" fillId="4" borderId="16" xfId="0" applyFont="1" applyFill="1" applyBorder="1" applyAlignment="1"/>
    <xf numFmtId="0" fontId="28" fillId="7" borderId="0" xfId="0" applyFont="1" applyFill="1" applyBorder="1" applyAlignment="1"/>
    <xf numFmtId="0" fontId="28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28" fillId="5" borderId="0" xfId="0" applyFont="1" applyFill="1" applyBorder="1" applyAlignment="1"/>
    <xf numFmtId="0" fontId="15" fillId="5" borderId="0" xfId="0" applyFont="1" applyFill="1" applyBorder="1" applyAlignment="1">
      <alignment vertical="center"/>
    </xf>
    <xf numFmtId="2" fontId="2" fillId="0" borderId="7" xfId="2" applyNumberFormat="1" applyFont="1" applyBorder="1"/>
    <xf numFmtId="0" fontId="6" fillId="8" borderId="4" xfId="0" applyFont="1" applyFill="1" applyBorder="1" applyAlignment="1">
      <alignment horizontal="center" vertical="center" wrapText="1"/>
    </xf>
    <xf numFmtId="2" fontId="6" fillId="8" borderId="7" xfId="0" applyNumberFormat="1" applyFont="1" applyFill="1" applyBorder="1"/>
    <xf numFmtId="1" fontId="6" fillId="8" borderId="7" xfId="0" applyNumberFormat="1" applyFont="1" applyFill="1" applyBorder="1"/>
    <xf numFmtId="0" fontId="6" fillId="8" borderId="10" xfId="0" applyFont="1" applyFill="1" applyBorder="1" applyAlignment="1">
      <alignment horizontal="center" vertical="center" wrapText="1"/>
    </xf>
    <xf numFmtId="0" fontId="6" fillId="8" borderId="7" xfId="0" applyFont="1" applyFill="1" applyBorder="1"/>
    <xf numFmtId="0" fontId="11" fillId="5" borderId="0" xfId="0" applyFont="1" applyFill="1" applyBorder="1"/>
    <xf numFmtId="0" fontId="11" fillId="5" borderId="0" xfId="0" applyFont="1" applyFill="1"/>
    <xf numFmtId="0" fontId="10" fillId="0" borderId="7" xfId="0" applyFont="1" applyBorder="1" applyAlignment="1" applyProtection="1">
      <alignment horizontal="justify"/>
      <protection locked="0"/>
    </xf>
    <xf numFmtId="0" fontId="10" fillId="0" borderId="3" xfId="0" applyFont="1" applyBorder="1" applyAlignment="1" applyProtection="1">
      <alignment horizontal="justify"/>
      <protection locked="0"/>
    </xf>
    <xf numFmtId="0" fontId="2" fillId="0" borderId="5" xfId="0" applyFont="1" applyBorder="1" applyAlignment="1" applyProtection="1">
      <alignment horizontal="justify"/>
      <protection locked="0"/>
    </xf>
    <xf numFmtId="0" fontId="6" fillId="8" borderId="25" xfId="0" applyFont="1" applyFill="1" applyBorder="1" applyAlignment="1">
      <alignment horizontal="center" vertical="center" wrapText="1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31" fillId="0" borderId="0" xfId="0" applyFont="1"/>
    <xf numFmtId="0" fontId="5" fillId="2" borderId="20" xfId="0" applyFont="1" applyFill="1" applyBorder="1" applyAlignment="1">
      <alignment horizontal="center"/>
    </xf>
    <xf numFmtId="0" fontId="0" fillId="2" borderId="21" xfId="0" applyFill="1" applyBorder="1"/>
    <xf numFmtId="0" fontId="0" fillId="2" borderId="17" xfId="0" applyFill="1" applyBorder="1"/>
    <xf numFmtId="0" fontId="5" fillId="2" borderId="2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5" fillId="2" borderId="19" xfId="0" applyFont="1" applyFill="1" applyBorder="1" applyAlignment="1">
      <alignment horizontal="left" vertical="top"/>
    </xf>
    <xf numFmtId="0" fontId="14" fillId="5" borderId="0" xfId="0" applyFont="1" applyFill="1" applyBorder="1"/>
    <xf numFmtId="0" fontId="17" fillId="5" borderId="0" xfId="0" applyFont="1" applyFill="1" applyBorder="1"/>
    <xf numFmtId="0" fontId="4" fillId="5" borderId="0" xfId="0" applyFont="1" applyFill="1" applyBorder="1"/>
    <xf numFmtId="0" fontId="17" fillId="5" borderId="0" xfId="0" applyFont="1" applyFill="1"/>
    <xf numFmtId="0" fontId="20" fillId="5" borderId="0" xfId="0" applyFont="1" applyFill="1"/>
    <xf numFmtId="0" fontId="17" fillId="2" borderId="0" xfId="0" applyFont="1" applyFill="1" applyBorder="1" applyAlignment="1">
      <alignment vertical="center"/>
    </xf>
    <xf numFmtId="0" fontId="20" fillId="5" borderId="0" xfId="0" applyFont="1" applyFill="1" applyAlignment="1"/>
    <xf numFmtId="165" fontId="20" fillId="5" borderId="0" xfId="0" applyNumberFormat="1" applyFont="1" applyFill="1" applyAlignment="1"/>
    <xf numFmtId="0" fontId="20" fillId="2" borderId="17" xfId="0" applyFont="1" applyFill="1" applyBorder="1" applyAlignment="1"/>
    <xf numFmtId="0" fontId="20" fillId="2" borderId="0" xfId="0" applyFont="1" applyFill="1" applyBorder="1"/>
    <xf numFmtId="0" fontId="20" fillId="2" borderId="0" xfId="0" applyFont="1" applyFill="1" applyBorder="1" applyAlignment="1"/>
    <xf numFmtId="0" fontId="20" fillId="2" borderId="16" xfId="0" applyFont="1" applyFill="1" applyBorder="1" applyAlignment="1"/>
    <xf numFmtId="0" fontId="2" fillId="2" borderId="17" xfId="0" applyFont="1" applyFill="1" applyBorder="1"/>
    <xf numFmtId="2" fontId="2" fillId="2" borderId="0" xfId="0" applyNumberFormat="1" applyFont="1" applyFill="1" applyBorder="1"/>
    <xf numFmtId="0" fontId="2" fillId="2" borderId="0" xfId="0" applyFont="1" applyFill="1" applyBorder="1"/>
    <xf numFmtId="0" fontId="2" fillId="2" borderId="16" xfId="0" applyFont="1" applyFill="1" applyBorder="1"/>
    <xf numFmtId="166" fontId="20" fillId="2" borderId="17" xfId="0" applyNumberFormat="1" applyFont="1" applyFill="1" applyBorder="1" applyAlignment="1">
      <alignment horizontal="center"/>
    </xf>
    <xf numFmtId="167" fontId="20" fillId="2" borderId="0" xfId="2" applyNumberFormat="1" applyFont="1" applyFill="1" applyBorder="1" applyAlignment="1"/>
    <xf numFmtId="165" fontId="20" fillId="2" borderId="0" xfId="0" applyNumberFormat="1" applyFont="1" applyFill="1" applyBorder="1" applyAlignment="1"/>
    <xf numFmtId="165" fontId="20" fillId="2" borderId="16" xfId="0" applyNumberFormat="1" applyFont="1" applyFill="1" applyBorder="1" applyAlignment="1"/>
    <xf numFmtId="0" fontId="2" fillId="2" borderId="0" xfId="0" applyFont="1" applyFill="1" applyBorder="1" applyAlignment="1"/>
    <xf numFmtId="0" fontId="3" fillId="2" borderId="17" xfId="0" applyFont="1" applyFill="1" applyBorder="1"/>
    <xf numFmtId="0" fontId="3" fillId="2" borderId="22" xfId="0" applyFont="1" applyFill="1" applyBorder="1"/>
    <xf numFmtId="0" fontId="0" fillId="4" borderId="17" xfId="0" applyFill="1" applyBorder="1" applyAlignment="1">
      <alignment horizontal="justify"/>
    </xf>
    <xf numFmtId="0" fontId="0" fillId="4" borderId="0" xfId="0" applyFill="1" applyBorder="1" applyAlignment="1">
      <alignment horizontal="justify"/>
    </xf>
    <xf numFmtId="0" fontId="0" fillId="4" borderId="16" xfId="0" applyFill="1" applyBorder="1" applyAlignment="1">
      <alignment horizontal="justify"/>
    </xf>
    <xf numFmtId="0" fontId="7" fillId="4" borderId="7" xfId="0" applyFont="1" applyFill="1" applyBorder="1" applyAlignment="1">
      <alignment horizontal="justify"/>
    </xf>
    <xf numFmtId="2" fontId="7" fillId="4" borderId="7" xfId="0" applyNumberFormat="1" applyFont="1" applyFill="1" applyBorder="1" applyAlignment="1" applyProtection="1">
      <alignment horizontal="justify"/>
      <protection locked="0"/>
    </xf>
    <xf numFmtId="2" fontId="0" fillId="4" borderId="7" xfId="0" applyNumberFormat="1" applyFill="1" applyBorder="1" applyAlignment="1" applyProtection="1">
      <alignment horizontal="justify"/>
      <protection locked="0"/>
    </xf>
    <xf numFmtId="49" fontId="0" fillId="4" borderId="7" xfId="0" applyNumberFormat="1" applyFill="1" applyBorder="1" applyAlignment="1">
      <alignment horizontal="justify"/>
    </xf>
    <xf numFmtId="164" fontId="7" fillId="4" borderId="7" xfId="0" applyNumberFormat="1" applyFont="1" applyFill="1" applyBorder="1" applyAlignment="1" applyProtection="1">
      <alignment horizontal="justify"/>
      <protection locked="0"/>
    </xf>
    <xf numFmtId="0" fontId="0" fillId="4" borderId="15" xfId="0" applyFill="1" applyBorder="1" applyAlignment="1">
      <alignment horizontal="justify"/>
    </xf>
    <xf numFmtId="0" fontId="0" fillId="4" borderId="22" xfId="0" applyFill="1" applyBorder="1" applyAlignment="1">
      <alignment horizontal="justify"/>
    </xf>
    <xf numFmtId="0" fontId="0" fillId="4" borderId="20" xfId="0" applyFill="1" applyBorder="1" applyAlignment="1">
      <alignment horizontal="justify"/>
    </xf>
    <xf numFmtId="0" fontId="13" fillId="4" borderId="19" xfId="0" applyFont="1" applyFill="1" applyBorder="1" applyAlignment="1">
      <alignment horizontal="justify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" fontId="20" fillId="2" borderId="0" xfId="0" applyNumberFormat="1" applyFont="1" applyFill="1" applyBorder="1" applyAlignment="1"/>
    <xf numFmtId="0" fontId="26" fillId="0" borderId="0" xfId="0" applyFont="1" applyBorder="1" applyAlignment="1"/>
    <xf numFmtId="0" fontId="7" fillId="0" borderId="9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1" fontId="7" fillId="4" borderId="7" xfId="0" quotePrefix="1" applyNumberFormat="1" applyFon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horizontal="justify" vertical="top" wrapText="1"/>
    </xf>
    <xf numFmtId="0" fontId="7" fillId="4" borderId="16" xfId="0" applyFont="1" applyFill="1" applyBorder="1" applyAlignment="1">
      <alignment horizontal="justify" vertical="top" wrapText="1"/>
    </xf>
    <xf numFmtId="0" fontId="7" fillId="4" borderId="22" xfId="0" applyFont="1" applyFill="1" applyBorder="1" applyAlignment="1">
      <alignment horizontal="justify" vertical="top" wrapText="1"/>
    </xf>
    <xf numFmtId="0" fontId="7" fillId="4" borderId="20" xfId="0" applyFont="1" applyFill="1" applyBorder="1" applyAlignment="1">
      <alignment horizontal="justify" vertical="top" wrapText="1"/>
    </xf>
    <xf numFmtId="0" fontId="7" fillId="4" borderId="19" xfId="0" applyFont="1" applyFill="1" applyBorder="1" applyAlignment="1">
      <alignment horizontal="justify" vertical="top" wrapText="1"/>
    </xf>
    <xf numFmtId="0" fontId="0" fillId="4" borderId="0" xfId="0" applyFill="1" applyBorder="1" applyAlignment="1">
      <alignment horizontal="justify" vertical="top"/>
    </xf>
    <xf numFmtId="0" fontId="0" fillId="4" borderId="16" xfId="0" applyFill="1" applyBorder="1" applyAlignment="1">
      <alignment horizontal="justify" vertical="top"/>
    </xf>
    <xf numFmtId="0" fontId="0" fillId="4" borderId="17" xfId="0" applyFill="1" applyBorder="1" applyAlignment="1">
      <alignment horizontal="justify" vertical="top"/>
    </xf>
    <xf numFmtId="0" fontId="0" fillId="4" borderId="22" xfId="0" applyFill="1" applyBorder="1" applyAlignment="1">
      <alignment horizontal="justify" vertical="top"/>
    </xf>
    <xf numFmtId="0" fontId="0" fillId="4" borderId="20" xfId="0" applyFill="1" applyBorder="1" applyAlignment="1">
      <alignment horizontal="justify" vertical="top"/>
    </xf>
    <xf numFmtId="0" fontId="0" fillId="4" borderId="19" xfId="0" applyFill="1" applyBorder="1" applyAlignment="1">
      <alignment horizontal="justify" vertical="top"/>
    </xf>
    <xf numFmtId="0" fontId="29" fillId="4" borderId="17" xfId="0" applyFont="1" applyFill="1" applyBorder="1" applyAlignment="1">
      <alignment horizontal="justify" vertical="top" wrapText="1"/>
    </xf>
    <xf numFmtId="0" fontId="28" fillId="4" borderId="0" xfId="0" applyFont="1" applyFill="1" applyBorder="1" applyAlignment="1">
      <alignment horizontal="justify" vertical="top" wrapText="1"/>
    </xf>
    <xf numFmtId="0" fontId="28" fillId="4" borderId="16" xfId="0" applyFont="1" applyFill="1" applyBorder="1" applyAlignment="1">
      <alignment horizontal="justify" vertical="top" wrapText="1"/>
    </xf>
    <xf numFmtId="0" fontId="28" fillId="4" borderId="17" xfId="0" applyFont="1" applyFill="1" applyBorder="1" applyAlignment="1">
      <alignment horizontal="justify" vertical="top" wrapText="1"/>
    </xf>
    <xf numFmtId="0" fontId="28" fillId="4" borderId="22" xfId="0" applyFont="1" applyFill="1" applyBorder="1" applyAlignment="1">
      <alignment horizontal="justify" vertical="top" wrapText="1"/>
    </xf>
    <xf numFmtId="0" fontId="28" fillId="4" borderId="20" xfId="0" applyFont="1" applyFill="1" applyBorder="1" applyAlignment="1">
      <alignment horizontal="justify" vertical="top" wrapText="1"/>
    </xf>
    <xf numFmtId="0" fontId="28" fillId="4" borderId="19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justify" vertical="top"/>
    </xf>
    <xf numFmtId="0" fontId="30" fillId="4" borderId="16" xfId="0" applyFont="1" applyFill="1" applyBorder="1" applyAlignment="1">
      <alignment horizontal="justify" vertical="top"/>
    </xf>
    <xf numFmtId="0" fontId="30" fillId="4" borderId="17" xfId="0" applyFont="1" applyFill="1" applyBorder="1" applyAlignment="1">
      <alignment horizontal="justify" vertical="top"/>
    </xf>
    <xf numFmtId="0" fontId="30" fillId="4" borderId="22" xfId="0" applyFont="1" applyFill="1" applyBorder="1" applyAlignment="1">
      <alignment horizontal="justify" vertical="top"/>
    </xf>
    <xf numFmtId="0" fontId="30" fillId="4" borderId="20" xfId="0" applyFont="1" applyFill="1" applyBorder="1" applyAlignment="1">
      <alignment horizontal="justify" vertical="top"/>
    </xf>
    <xf numFmtId="0" fontId="30" fillId="4" borderId="19" xfId="0" applyFont="1" applyFill="1" applyBorder="1" applyAlignment="1">
      <alignment horizontal="justify" vertical="top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28" fillId="4" borderId="21" xfId="0" applyFont="1" applyFill="1" applyBorder="1" applyAlignment="1">
      <alignment horizontal="center"/>
    </xf>
    <xf numFmtId="0" fontId="28" fillId="4" borderId="18" xfId="0" applyFont="1" applyFill="1" applyBorder="1" applyAlignment="1">
      <alignment horizontal="center"/>
    </xf>
    <xf numFmtId="0" fontId="28" fillId="4" borderId="15" xfId="0" applyFont="1" applyFill="1" applyBorder="1" applyAlignment="1">
      <alignment horizontal="center"/>
    </xf>
    <xf numFmtId="0" fontId="27" fillId="4" borderId="21" xfId="1" applyNumberFormat="1" applyFont="1" applyFill="1" applyBorder="1" applyAlignment="1" applyProtection="1">
      <alignment horizontal="center"/>
    </xf>
    <xf numFmtId="0" fontId="27" fillId="4" borderId="18" xfId="1" applyNumberFormat="1" applyFont="1" applyFill="1" applyBorder="1" applyAlignment="1" applyProtection="1">
      <alignment horizontal="center"/>
    </xf>
    <xf numFmtId="0" fontId="27" fillId="4" borderId="15" xfId="1" applyNumberFormat="1" applyFont="1" applyFill="1" applyBorder="1" applyAlignment="1" applyProtection="1">
      <alignment horizontal="center"/>
    </xf>
    <xf numFmtId="0" fontId="13" fillId="4" borderId="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" fontId="0" fillId="4" borderId="9" xfId="0" applyNumberFormat="1" applyFill="1" applyBorder="1" applyAlignment="1" applyProtection="1">
      <alignment horizontal="center"/>
    </xf>
    <xf numFmtId="1" fontId="0" fillId="4" borderId="12" xfId="0" applyNumberFormat="1" applyFill="1" applyBorder="1" applyAlignment="1" applyProtection="1">
      <alignment horizontal="center"/>
    </xf>
    <xf numFmtId="2" fontId="32" fillId="4" borderId="31" xfId="0" applyNumberFormat="1" applyFont="1" applyFill="1" applyBorder="1" applyAlignment="1" applyProtection="1">
      <alignment horizontal="center" vertical="center"/>
      <protection locked="0"/>
    </xf>
    <xf numFmtId="2" fontId="32" fillId="4" borderId="30" xfId="0" applyNumberFormat="1" applyFont="1" applyFill="1" applyBorder="1" applyAlignment="1" applyProtection="1">
      <alignment horizontal="center" vertical="center"/>
      <protection locked="0"/>
    </xf>
    <xf numFmtId="0" fontId="32" fillId="4" borderId="31" xfId="0" applyFont="1" applyFill="1" applyBorder="1" applyAlignment="1">
      <alignment horizontal="center" vertical="center"/>
    </xf>
    <xf numFmtId="0" fontId="32" fillId="4" borderId="30" xfId="0" applyFont="1" applyFill="1" applyBorder="1" applyAlignment="1">
      <alignment horizontal="center" vertical="center"/>
    </xf>
    <xf numFmtId="2" fontId="32" fillId="4" borderId="21" xfId="0" applyNumberFormat="1" applyFont="1" applyFill="1" applyBorder="1" applyAlignment="1" applyProtection="1">
      <alignment horizontal="justify" vertical="center"/>
      <protection locked="0"/>
    </xf>
    <xf numFmtId="2" fontId="32" fillId="4" borderId="15" xfId="0" applyNumberFormat="1" applyFont="1" applyFill="1" applyBorder="1" applyAlignment="1" applyProtection="1">
      <alignment horizontal="justify" vertical="center"/>
      <protection locked="0"/>
    </xf>
    <xf numFmtId="2" fontId="32" fillId="4" borderId="22" xfId="0" applyNumberFormat="1" applyFont="1" applyFill="1" applyBorder="1" applyAlignment="1" applyProtection="1">
      <alignment horizontal="justify" vertical="center"/>
      <protection locked="0"/>
    </xf>
    <xf numFmtId="2" fontId="32" fillId="4" borderId="19" xfId="0" applyNumberFormat="1" applyFont="1" applyFill="1" applyBorder="1" applyAlignment="1" applyProtection="1">
      <alignment horizontal="justify" vertical="center"/>
      <protection locked="0"/>
    </xf>
    <xf numFmtId="2" fontId="0" fillId="4" borderId="0" xfId="0" applyNumberFormat="1" applyFill="1" applyBorder="1" applyAlignment="1" applyProtection="1">
      <alignment horizontal="center"/>
    </xf>
    <xf numFmtId="2" fontId="0" fillId="4" borderId="16" xfId="0" applyNumberFormat="1" applyFill="1" applyBorder="1" applyAlignment="1" applyProtection="1">
      <alignment horizontal="center"/>
    </xf>
    <xf numFmtId="0" fontId="15" fillId="4" borderId="21" xfId="0" applyFont="1" applyFill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 vertical="top" wrapText="1"/>
    </xf>
    <xf numFmtId="0" fontId="15" fillId="4" borderId="15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16" xfId="0" applyFont="1" applyFill="1" applyBorder="1" applyAlignment="1">
      <alignment horizontal="center" vertical="top" wrapText="1"/>
    </xf>
    <xf numFmtId="0" fontId="15" fillId="4" borderId="22" xfId="0" applyFont="1" applyFill="1" applyBorder="1" applyAlignment="1">
      <alignment horizontal="center" vertical="top" wrapText="1"/>
    </xf>
    <xf numFmtId="0" fontId="15" fillId="4" borderId="20" xfId="0" applyFont="1" applyFill="1" applyBorder="1" applyAlignment="1">
      <alignment horizontal="center" vertical="top" wrapText="1"/>
    </xf>
    <xf numFmtId="0" fontId="15" fillId="4" borderId="19" xfId="0" applyFont="1" applyFill="1" applyBorder="1" applyAlignment="1">
      <alignment horizontal="center" vertical="top" wrapText="1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8" fillId="4" borderId="17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8" fillId="0" borderId="30" xfId="0" applyFont="1" applyBorder="1" applyAlignment="1" applyProtection="1">
      <alignment horizontal="center"/>
      <protection locked="0"/>
    </xf>
    <xf numFmtId="0" fontId="18" fillId="4" borderId="17" xfId="0" applyFont="1" applyFill="1" applyBorder="1" applyAlignment="1">
      <alignment horizontal="justify"/>
    </xf>
    <xf numFmtId="0" fontId="15" fillId="4" borderId="0" xfId="0" applyFont="1" applyFill="1" applyBorder="1" applyAlignment="1">
      <alignment horizontal="justify"/>
    </xf>
    <xf numFmtId="0" fontId="15" fillId="4" borderId="16" xfId="0" applyFont="1" applyFill="1" applyBorder="1" applyAlignment="1">
      <alignment horizontal="justify"/>
    </xf>
    <xf numFmtId="0" fontId="15" fillId="4" borderId="21" xfId="0" applyFont="1" applyFill="1" applyBorder="1" applyAlignment="1">
      <alignment horizontal="center" wrapText="1"/>
    </xf>
    <xf numFmtId="0" fontId="15" fillId="4" borderId="18" xfId="0" applyFont="1" applyFill="1" applyBorder="1" applyAlignment="1">
      <alignment horizontal="center" wrapText="1"/>
    </xf>
    <xf numFmtId="0" fontId="15" fillId="4" borderId="15" xfId="0" applyFont="1" applyFill="1" applyBorder="1" applyAlignment="1">
      <alignment horizontal="center" wrapText="1"/>
    </xf>
    <xf numFmtId="0" fontId="15" fillId="4" borderId="17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169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168" fontId="20" fillId="2" borderId="0" xfId="0" applyNumberFormat="1" applyFont="1" applyFill="1" applyBorder="1" applyAlignment="1">
      <alignment horizontal="center"/>
    </xf>
    <xf numFmtId="1" fontId="20" fillId="2" borderId="0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075E93"/>
      <color rgb="FFBC9D32"/>
      <color rgb="FF005A92"/>
      <color rgb="FF016699"/>
      <color rgb="FF07649D"/>
      <color rgb="FF0875B8"/>
      <color rgb="FF0A8EE0"/>
      <color rgb="FFFF993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'Dados totais'!$B$11</c:f>
              <c:numCache>
                <c:formatCode>#,##0\ "m/l"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6-48FD-BC31-132E9B349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445855"/>
        <c:axId val="36644377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'Dados totais'!$C$11</c15:sqref>
                        </c15:formulaRef>
                      </c:ext>
                    </c:extLst>
                    <c:numCache>
                      <c:formatCode>#,##0\ "m/l"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616-48FD-BC31-132E9B349F37}"/>
                  </c:ext>
                </c:extLst>
              </c15:ser>
            </c15:filteredBarSeries>
          </c:ext>
        </c:extLst>
      </c:barChart>
      <c:catAx>
        <c:axId val="36644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443775"/>
        <c:crosses val="autoZero"/>
        <c:auto val="1"/>
        <c:lblAlgn val="ctr"/>
        <c:lblOffset val="100"/>
        <c:noMultiLvlLbl val="0"/>
      </c:catAx>
      <c:valAx>
        <c:axId val="36644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m/l&quot;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66445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'Dados totais'!$F$11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C-4941-9FC7-D00E3D2D5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7773471"/>
        <c:axId val="277773055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'Dados totais'!$G$11</c15:sqref>
                        </c15:formulaRef>
                      </c:ext>
                    </c:extLst>
                    <c:numCache>
                      <c:formatCode>0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98C-4941-9FC7-D00E3D2D5C81}"/>
                  </c:ext>
                </c:extLst>
              </c15:ser>
            </c15:filteredBarSeries>
          </c:ext>
        </c:extLst>
      </c:barChart>
      <c:catAx>
        <c:axId val="2777734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7773055"/>
        <c:crosses val="autoZero"/>
        <c:auto val="1"/>
        <c:lblAlgn val="ctr"/>
        <c:lblOffset val="100"/>
        <c:noMultiLvlLbl val="0"/>
      </c:catAx>
      <c:valAx>
        <c:axId val="277773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77773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4383610422501"/>
          <c:y val="2.8827588122882882E-2"/>
          <c:w val="0.72578867548497528"/>
          <c:h val="0.859674937316071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'Dados totais'!$K$12</c:f>
              <c:numCache>
                <c:formatCode>#,##0\ "kg"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DC1-9C78-1F904F244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446271"/>
        <c:axId val="366442943"/>
        <c:extLst/>
      </c:barChart>
      <c:catAx>
        <c:axId val="36644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6442943"/>
        <c:crosses val="autoZero"/>
        <c:auto val="1"/>
        <c:lblAlgn val="ctr"/>
        <c:lblOffset val="100"/>
        <c:noMultiLvlLbl val="0"/>
      </c:catAx>
      <c:valAx>
        <c:axId val="36644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kg&quot;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6644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5" Type="http://schemas.microsoft.com/office/2007/relationships/hdphoto" Target="../media/hdphoto2.wdp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5" Type="http://schemas.microsoft.com/office/2007/relationships/hdphoto" Target="../media/hdphoto3.wdp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9.png"/><Relationship Id="rId6" Type="http://schemas.openxmlformats.org/officeDocument/2006/relationships/image" Target="../media/image3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104775</xdr:rowOff>
    </xdr:from>
    <xdr:to>
      <xdr:col>14</xdr:col>
      <xdr:colOff>123825</xdr:colOff>
      <xdr:row>3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573FC9C-AAD0-4655-BB17-B6CCF9692893}"/>
            </a:ext>
          </a:extLst>
        </xdr:cNvPr>
        <xdr:cNvSpPr txBox="1"/>
      </xdr:nvSpPr>
      <xdr:spPr>
        <a:xfrm>
          <a:off x="2771775" y="104775"/>
          <a:ext cx="57531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5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Tabela</a:t>
          </a:r>
          <a:r>
            <a:rPr lang="pt-BR" sz="25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Mensuração de Documentos</a:t>
          </a:r>
        </a:p>
      </xdr:txBody>
    </xdr:sp>
    <xdr:clientData/>
  </xdr:twoCellAnchor>
  <xdr:twoCellAnchor>
    <xdr:from>
      <xdr:col>5</xdr:col>
      <xdr:colOff>142875</xdr:colOff>
      <xdr:row>2</xdr:row>
      <xdr:rowOff>114300</xdr:rowOff>
    </xdr:from>
    <xdr:to>
      <xdr:col>13</xdr:col>
      <xdr:colOff>123824</xdr:colOff>
      <xdr:row>4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25779B84-E660-6C93-4EF1-3C221F8DF50D}"/>
            </a:ext>
          </a:extLst>
        </xdr:cNvPr>
        <xdr:cNvSpPr txBox="1"/>
      </xdr:nvSpPr>
      <xdr:spPr>
        <a:xfrm>
          <a:off x="3143250" y="495300"/>
          <a:ext cx="47815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pt-BR" sz="1600" b="1">
              <a:solidFill>
                <a:srgbClr val="BC9D32"/>
              </a:solidFill>
              <a:latin typeface="Arial" panose="020B0604020202020204" pitchFamily="34" charset="0"/>
              <a:cs typeface="Arial" panose="020B0604020202020204" pitchFamily="34" charset="0"/>
            </a:rPr>
            <a:t>Instruções de como</a:t>
          </a:r>
          <a:r>
            <a:rPr lang="pt-BR" sz="1600" b="1" baseline="0">
              <a:solidFill>
                <a:srgbClr val="BC9D32"/>
              </a:solidFill>
              <a:latin typeface="Arial" panose="020B0604020202020204" pitchFamily="34" charset="0"/>
              <a:cs typeface="Arial" panose="020B0604020202020204" pitchFamily="34" charset="0"/>
            </a:rPr>
            <a:t> utilizar a planilha </a:t>
          </a:r>
          <a:endParaRPr lang="pt-BR" sz="1600" b="1">
            <a:solidFill>
              <a:srgbClr val="BC9D3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485775</xdr:colOff>
      <xdr:row>0</xdr:row>
      <xdr:rowOff>0</xdr:rowOff>
    </xdr:from>
    <xdr:to>
      <xdr:col>4</xdr:col>
      <xdr:colOff>47360</xdr:colOff>
      <xdr:row>4</xdr:row>
      <xdr:rowOff>171131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D8E72D3E-2515-45CC-B192-FC8174E93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5775" y="0"/>
          <a:ext cx="1961885" cy="933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20</xdr:col>
      <xdr:colOff>565602</xdr:colOff>
      <xdr:row>5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6F715E-853F-4EAF-9DDB-FC3F525632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7" b="32872"/>
        <a:stretch/>
      </xdr:blipFill>
      <xdr:spPr bwMode="auto">
        <a:xfrm>
          <a:off x="9048750" y="0"/>
          <a:ext cx="3518352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447675</xdr:colOff>
      <xdr:row>36</xdr:row>
      <xdr:rowOff>152400</xdr:rowOff>
    </xdr:from>
    <xdr:to>
      <xdr:col>20</xdr:col>
      <xdr:colOff>576062</xdr:colOff>
      <xdr:row>41</xdr:row>
      <xdr:rowOff>46253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37F3AE-F409-481E-828E-BA6E741811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9448800" y="6410325"/>
          <a:ext cx="3128762" cy="9320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751421</xdr:colOff>
      <xdr:row>0</xdr:row>
      <xdr:rowOff>1</xdr:rowOff>
    </xdr:from>
    <xdr:to>
      <xdr:col>14</xdr:col>
      <xdr:colOff>27973</xdr:colOff>
      <xdr:row>5</xdr:row>
      <xdr:rowOff>31751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B50FC8-C23D-4D1C-8CF4-93903875F2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7" b="32872"/>
        <a:stretch/>
      </xdr:blipFill>
      <xdr:spPr bwMode="auto">
        <a:xfrm>
          <a:off x="10234088" y="1"/>
          <a:ext cx="3488719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708290</xdr:colOff>
      <xdr:row>0</xdr:row>
      <xdr:rowOff>178331</xdr:rowOff>
    </xdr:from>
    <xdr:to>
      <xdr:col>8</xdr:col>
      <xdr:colOff>1227666</xdr:colOff>
      <xdr:row>5</xdr:row>
      <xdr:rowOff>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23753BD7-1236-4029-A938-552EB6133217}"/>
            </a:ext>
          </a:extLst>
        </xdr:cNvPr>
        <xdr:cNvSpPr txBox="1"/>
      </xdr:nvSpPr>
      <xdr:spPr>
        <a:xfrm>
          <a:off x="2062957" y="178331"/>
          <a:ext cx="8647376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0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Tabela</a:t>
          </a:r>
          <a:r>
            <a:rPr lang="pt-BR" sz="30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Mensuração de Documentos</a:t>
          </a:r>
          <a:endParaRPr lang="pt-BR" sz="30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751416</xdr:colOff>
      <xdr:row>0</xdr:row>
      <xdr:rowOff>31750</xdr:rowOff>
    </xdr:from>
    <xdr:to>
      <xdr:col>2</xdr:col>
      <xdr:colOff>3968</xdr:colOff>
      <xdr:row>5</xdr:row>
      <xdr:rowOff>12381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DB1CD6D-0258-4497-A7BC-D00F03291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1416" y="31750"/>
          <a:ext cx="1947430" cy="909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34637</xdr:colOff>
      <xdr:row>47</xdr:row>
      <xdr:rowOff>86591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8619A6-0000-40BD-A678-8F555453BF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10</xdr:col>
      <xdr:colOff>235346</xdr:colOff>
      <xdr:row>10</xdr:row>
      <xdr:rowOff>138854</xdr:rowOff>
    </xdr:from>
    <xdr:to>
      <xdr:col>13</xdr:col>
      <xdr:colOff>632203</xdr:colOff>
      <xdr:row>28</xdr:row>
      <xdr:rowOff>59847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3FADB3-8F91-94C7-8A4D-EAAB3902D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rgbClr val="075E93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378" b="93548" l="7629" r="89897">
                      <a14:foregroundMark x1="58144" y1="10599" x2="16907" y2="8295"/>
                      <a14:foregroundMark x1="16907" y1="8295" x2="7629" y2="24654"/>
                      <a14:foregroundMark x1="7629" y1="24654" x2="8660" y2="65207"/>
                      <a14:foregroundMark x1="15052" y1="7143" x2="41443" y2="8065"/>
                      <a14:foregroundMark x1="41443" y1="8065" x2="43711" y2="9217"/>
                      <a14:foregroundMark x1="32950" y1="6059" x2="36289" y2="6452"/>
                      <a14:foregroundMark x1="24536" y1="5069" x2="24834" y2="5104"/>
                      <a14:foregroundMark x1="54021" y1="87097" x2="62300" y2="88607"/>
                      <a14:foregroundMark x1="74777" y1="83728" x2="75761" y2="83296"/>
                      <a14:foregroundMark x1="64349" y1="88306" x2="68945" y2="86288"/>
                      <a14:foregroundMark x1="23505" y1="4608" x2="35258" y2="4378"/>
                      <a14:foregroundMark x1="31959" y1="77189" x2="48866" y2="87558"/>
                      <a14:foregroundMark x1="48866" y1="87558" x2="61322" y2="89335"/>
                      <a14:foregroundMark x1="61781" y1="90046" x2="59001" y2="91639"/>
                      <a14:backgroundMark x1="75258" y1="87558" x2="67216" y2="91244"/>
                      <a14:backgroundMark x1="76495" y1="85714" x2="69897" y2="90092"/>
                      <a14:backgroundMark x1="66186" y1="90323" x2="63711" y2="92166"/>
                      <a14:backgroundMark x1="53814" y1="92857" x2="57320" y2="94931"/>
                      <a14:backgroundMark x1="64948" y1="91935" x2="69485" y2="89401"/>
                      <a14:backgroundMark x1="74639" y1="85945" x2="78144" y2="85253"/>
                    </a14:backgroundRemoval>
                  </a14:imgEffect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9052" y="2256766"/>
          <a:ext cx="2413916" cy="2744876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751421</xdr:colOff>
      <xdr:row>0</xdr:row>
      <xdr:rowOff>1</xdr:rowOff>
    </xdr:from>
    <xdr:to>
      <xdr:col>14</xdr:col>
      <xdr:colOff>30090</xdr:colOff>
      <xdr:row>5</xdr:row>
      <xdr:rowOff>31751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AA4284DB-8173-4598-B3F4-001268C59D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7" b="32872"/>
        <a:stretch/>
      </xdr:blipFill>
      <xdr:spPr bwMode="auto">
        <a:xfrm>
          <a:off x="10219271" y="1"/>
          <a:ext cx="3486603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708290</xdr:colOff>
      <xdr:row>0</xdr:row>
      <xdr:rowOff>178331</xdr:rowOff>
    </xdr:from>
    <xdr:to>
      <xdr:col>8</xdr:col>
      <xdr:colOff>1227666</xdr:colOff>
      <xdr:row>5</xdr:row>
      <xdr:rowOff>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FCBDAEFC-98B6-411E-95CD-74F1AC7441BC}"/>
            </a:ext>
          </a:extLst>
        </xdr:cNvPr>
        <xdr:cNvSpPr txBox="1"/>
      </xdr:nvSpPr>
      <xdr:spPr>
        <a:xfrm>
          <a:off x="2060840" y="178331"/>
          <a:ext cx="8634676" cy="774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0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Tabela</a:t>
          </a:r>
          <a:r>
            <a:rPr lang="pt-BR" sz="30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Mensuração de Documentos</a:t>
          </a:r>
          <a:endParaRPr lang="pt-BR" sz="30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751416</xdr:colOff>
      <xdr:row>0</xdr:row>
      <xdr:rowOff>31750</xdr:rowOff>
    </xdr:from>
    <xdr:to>
      <xdr:col>2</xdr:col>
      <xdr:colOff>3968</xdr:colOff>
      <xdr:row>5</xdr:row>
      <xdr:rowOff>12381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D286B10-0657-4683-AD5D-678C1720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1416" y="31750"/>
          <a:ext cx="1957652" cy="933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34637</xdr:colOff>
      <xdr:row>47</xdr:row>
      <xdr:rowOff>86591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81759C-D852-4DBC-97BB-4778959EFB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34637</xdr:colOff>
      <xdr:row>47</xdr:row>
      <xdr:rowOff>86591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A12AE1-167D-4605-8C34-919062B8F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8</xdr:col>
      <xdr:colOff>1289359</xdr:colOff>
      <xdr:row>9</xdr:row>
      <xdr:rowOff>34848</xdr:rowOff>
    </xdr:from>
    <xdr:to>
      <xdr:col>14</xdr:col>
      <xdr:colOff>197467</xdr:colOff>
      <xdr:row>28</xdr:row>
      <xdr:rowOff>34847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0465AB8-CEA0-16F6-A427-EF9F9774B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8871" y="1974696"/>
          <a:ext cx="3089816" cy="30898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751421</xdr:colOff>
      <xdr:row>0</xdr:row>
      <xdr:rowOff>31751</xdr:rowOff>
    </xdr:from>
    <xdr:to>
      <xdr:col>14</xdr:col>
      <xdr:colOff>16358</xdr:colOff>
      <xdr:row>5</xdr:row>
      <xdr:rowOff>25400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239A853-647D-4171-9AA2-3B97323381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7" b="32872"/>
        <a:stretch/>
      </xdr:blipFill>
      <xdr:spPr bwMode="auto">
        <a:xfrm>
          <a:off x="11530933" y="31751"/>
          <a:ext cx="3458260" cy="9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708290</xdr:colOff>
      <xdr:row>0</xdr:row>
      <xdr:rowOff>178331</xdr:rowOff>
    </xdr:from>
    <xdr:to>
      <xdr:col>8</xdr:col>
      <xdr:colOff>1227666</xdr:colOff>
      <xdr:row>5</xdr:row>
      <xdr:rowOff>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6E8BB7C2-E16B-4AF1-90AA-BADAA128ACDA}"/>
            </a:ext>
          </a:extLst>
        </xdr:cNvPr>
        <xdr:cNvSpPr txBox="1"/>
      </xdr:nvSpPr>
      <xdr:spPr>
        <a:xfrm>
          <a:off x="2055729" y="178331"/>
          <a:ext cx="9951449" cy="750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0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Tabela</a:t>
          </a:r>
          <a:r>
            <a:rPr lang="pt-BR" sz="30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Mensuração de Documentos</a:t>
          </a:r>
          <a:endParaRPr lang="pt-BR" sz="30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751416</xdr:colOff>
      <xdr:row>0</xdr:row>
      <xdr:rowOff>31750</xdr:rowOff>
    </xdr:from>
    <xdr:to>
      <xdr:col>2</xdr:col>
      <xdr:colOff>3968</xdr:colOff>
      <xdr:row>5</xdr:row>
      <xdr:rowOff>12381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63F74D1-3DB7-49D7-BDFF-0BED9BB5A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1416" y="31750"/>
          <a:ext cx="1947430" cy="909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23022</xdr:colOff>
      <xdr:row>47</xdr:row>
      <xdr:rowOff>86591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1A2059-B546-4287-9A19-69A37985B5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23022</xdr:colOff>
      <xdr:row>47</xdr:row>
      <xdr:rowOff>86591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FC33C2-02F4-41A9-8E2D-A971E22C29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10</xdr:col>
      <xdr:colOff>109854</xdr:colOff>
      <xdr:row>20</xdr:row>
      <xdr:rowOff>0</xdr:rowOff>
    </xdr:from>
    <xdr:to>
      <xdr:col>13</xdr:col>
      <xdr:colOff>99565</xdr:colOff>
      <xdr:row>30</xdr:row>
      <xdr:rowOff>63250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83F9951-B397-9E5F-E010-5D6AAF5FD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867" b="89867" l="6000" r="97200">
                      <a14:foregroundMark x1="10000" y1="61067" x2="6000" y2="52533"/>
                      <a14:foregroundMark x1="6000" y1="52533" x2="11200" y2="46933"/>
                      <a14:foregroundMark x1="89800" y1="44533" x2="97200" y2="41067"/>
                      <a14:foregroundMark x1="97200" y1="41067" x2="90600" y2="368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4318" y="3969304"/>
          <a:ext cx="2257789" cy="1696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751421</xdr:colOff>
      <xdr:row>0</xdr:row>
      <xdr:rowOff>1</xdr:rowOff>
    </xdr:from>
    <xdr:to>
      <xdr:col>14</xdr:col>
      <xdr:colOff>27973</xdr:colOff>
      <xdr:row>5</xdr:row>
      <xdr:rowOff>31751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CC2A76-BF85-4DEB-815E-04B3AC1E68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7" b="32872"/>
        <a:stretch/>
      </xdr:blipFill>
      <xdr:spPr bwMode="auto">
        <a:xfrm>
          <a:off x="10219271" y="1"/>
          <a:ext cx="3486603" cy="98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708290</xdr:colOff>
      <xdr:row>0</xdr:row>
      <xdr:rowOff>178331</xdr:rowOff>
    </xdr:from>
    <xdr:to>
      <xdr:col>8</xdr:col>
      <xdr:colOff>1227666</xdr:colOff>
      <xdr:row>5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BE5551D1-D721-4505-ACEB-42B2401A805D}"/>
            </a:ext>
          </a:extLst>
        </xdr:cNvPr>
        <xdr:cNvSpPr txBox="1"/>
      </xdr:nvSpPr>
      <xdr:spPr>
        <a:xfrm>
          <a:off x="2060840" y="178331"/>
          <a:ext cx="8634676" cy="774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0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Tabela</a:t>
          </a:r>
          <a:r>
            <a:rPr lang="pt-BR" sz="30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Mensuração de Documentos</a:t>
          </a:r>
          <a:endParaRPr lang="pt-BR" sz="30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751416</xdr:colOff>
      <xdr:row>0</xdr:row>
      <xdr:rowOff>31750</xdr:rowOff>
    </xdr:from>
    <xdr:to>
      <xdr:col>2</xdr:col>
      <xdr:colOff>0</xdr:colOff>
      <xdr:row>5</xdr:row>
      <xdr:rowOff>12381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E0D3571-D221-4162-A9D8-61B3BFE6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1416" y="31750"/>
          <a:ext cx="1957652" cy="933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34637</xdr:colOff>
      <xdr:row>47</xdr:row>
      <xdr:rowOff>86591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82E4BEA-BF6F-49C3-BB7C-6B6209E26C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34637</xdr:colOff>
      <xdr:row>47</xdr:row>
      <xdr:rowOff>86591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C31050-DED8-4F68-9870-A9510F3784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9</xdr:col>
      <xdr:colOff>151006</xdr:colOff>
      <xdr:row>10</xdr:row>
      <xdr:rowOff>22975</xdr:rowOff>
    </xdr:from>
    <xdr:to>
      <xdr:col>14</xdr:col>
      <xdr:colOff>261223</xdr:colOff>
      <xdr:row>28</xdr:row>
      <xdr:rowOff>40265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8A0B786-90E9-8268-98FF-B151E15A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2000" b="96250" l="10000" r="90000">
                      <a14:foregroundMark x1="73500" y1="89500" x2="58250" y2="96250"/>
                      <a14:foregroundMark x1="58250" y1="96250" x2="42000" y2="90500"/>
                      <a14:foregroundMark x1="63750" y1="10375" x2="56250" y2="6125"/>
                      <a14:foregroundMark x1="56250" y1="6125" x2="39250" y2="3125"/>
                      <a14:foregroundMark x1="39250" y1="3125" x2="23000" y2="8000"/>
                      <a14:foregroundMark x1="23000" y1="8000" x2="21750" y2="12625"/>
                      <a14:foregroundMark x1="33250" y1="4875" x2="41375" y2="2000"/>
                      <a14:foregroundMark x1="41375" y1="2000" x2="55875" y2="550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77957" y="2125445"/>
          <a:ext cx="2944486" cy="29444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79</xdr:row>
      <xdr:rowOff>124354</xdr:rowOff>
    </xdr:from>
    <xdr:ext cx="2755256" cy="1897063"/>
    <xdr:pic>
      <xdr:nvPicPr>
        <xdr:cNvPr id="4" name="Imagem 3">
          <a:extLst>
            <a:ext uri="{FF2B5EF4-FFF2-40B4-BE49-F238E27FC236}">
              <a16:creationId xmlns:a16="http://schemas.microsoft.com/office/drawing/2014/main" id="{F3D1AD2C-15D2-4225-AC0E-AFD775C1F7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747" t="35139" r="34525" b="28454"/>
        <a:stretch/>
      </xdr:blipFill>
      <xdr:spPr bwMode="auto">
        <a:xfrm>
          <a:off x="8075085" y="14485937"/>
          <a:ext cx="2755256" cy="18970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8</xdr:col>
      <xdr:colOff>751421</xdr:colOff>
      <xdr:row>0</xdr:row>
      <xdr:rowOff>1</xdr:rowOff>
    </xdr:from>
    <xdr:to>
      <xdr:col>14</xdr:col>
      <xdr:colOff>32619</xdr:colOff>
      <xdr:row>5</xdr:row>
      <xdr:rowOff>31751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A4BEE8-958F-44FC-8871-D6BA4962B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7" b="32872"/>
        <a:stretch/>
      </xdr:blipFill>
      <xdr:spPr bwMode="auto">
        <a:xfrm>
          <a:off x="10219271" y="1"/>
          <a:ext cx="3486603" cy="984250"/>
        </a:xfrm>
        <a:prstGeom prst="rect">
          <a:avLst/>
        </a:prstGeom>
        <a:noFill/>
        <a:effectLst>
          <a:glow>
            <a:schemeClr val="accent1">
              <a:alpha val="40000"/>
            </a:schemeClr>
          </a:glow>
        </a:effectLst>
      </xdr:spPr>
    </xdr:pic>
    <xdr:clientData/>
  </xdr:twoCellAnchor>
  <xdr:twoCellAnchor>
    <xdr:from>
      <xdr:col>1</xdr:col>
      <xdr:colOff>708290</xdr:colOff>
      <xdr:row>0</xdr:row>
      <xdr:rowOff>178331</xdr:rowOff>
    </xdr:from>
    <xdr:to>
      <xdr:col>8</xdr:col>
      <xdr:colOff>1227666</xdr:colOff>
      <xdr:row>5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FA4EA59-6143-4AC8-8F4B-EC81E9A863E8}"/>
            </a:ext>
          </a:extLst>
        </xdr:cNvPr>
        <xdr:cNvSpPr txBox="1"/>
      </xdr:nvSpPr>
      <xdr:spPr>
        <a:xfrm>
          <a:off x="2060840" y="178331"/>
          <a:ext cx="8634676" cy="774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0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Tabela</a:t>
          </a:r>
          <a:r>
            <a:rPr lang="pt-BR" sz="30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Mensuração de Documentos</a:t>
          </a:r>
          <a:endParaRPr lang="pt-BR" sz="30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751416</xdr:colOff>
      <xdr:row>0</xdr:row>
      <xdr:rowOff>31750</xdr:rowOff>
    </xdr:from>
    <xdr:to>
      <xdr:col>2</xdr:col>
      <xdr:colOff>3968</xdr:colOff>
      <xdr:row>5</xdr:row>
      <xdr:rowOff>12381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6DA711A-EC18-476B-A34D-9581D8328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1416" y="31750"/>
          <a:ext cx="1957652" cy="933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39283</xdr:colOff>
      <xdr:row>47</xdr:row>
      <xdr:rowOff>86591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35817B78-9357-4631-86BC-135A92FA31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  <xdr:twoCellAnchor editAs="oneCell">
    <xdr:from>
      <xdr:col>10</xdr:col>
      <xdr:colOff>429785</xdr:colOff>
      <xdr:row>17</xdr:row>
      <xdr:rowOff>75746</xdr:rowOff>
    </xdr:from>
    <xdr:to>
      <xdr:col>13</xdr:col>
      <xdr:colOff>84941</xdr:colOff>
      <xdr:row>24</xdr:row>
      <xdr:rowOff>42744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CDE2C3D-7576-71BB-6C17-3958A8A26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2590" y="3246874"/>
          <a:ext cx="1641467" cy="1105352"/>
        </a:xfrm>
        <a:prstGeom prst="rect">
          <a:avLst/>
        </a:prstGeom>
      </xdr:spPr>
    </xdr:pic>
    <xdr:clientData/>
  </xdr:twoCellAnchor>
  <xdr:twoCellAnchor editAs="oneCell">
    <xdr:from>
      <xdr:col>8</xdr:col>
      <xdr:colOff>1125683</xdr:colOff>
      <xdr:row>43</xdr:row>
      <xdr:rowOff>51954</xdr:rowOff>
    </xdr:from>
    <xdr:to>
      <xdr:col>14</xdr:col>
      <xdr:colOff>39283</xdr:colOff>
      <xdr:row>47</xdr:row>
      <xdr:rowOff>86591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1B75A62-11ED-4ADF-B083-28C949B4CF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46083" y="7843404"/>
          <a:ext cx="3119004" cy="9299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751421</xdr:colOff>
      <xdr:row>0</xdr:row>
      <xdr:rowOff>1</xdr:rowOff>
    </xdr:from>
    <xdr:to>
      <xdr:col>14</xdr:col>
      <xdr:colOff>61194</xdr:colOff>
      <xdr:row>5</xdr:row>
      <xdr:rowOff>69851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1F8EE6F-D7B0-4E6C-A0E5-8717A35963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37" b="32872"/>
        <a:stretch/>
      </xdr:blipFill>
      <xdr:spPr bwMode="auto">
        <a:xfrm>
          <a:off x="11571821" y="1"/>
          <a:ext cx="3481723" cy="984250"/>
        </a:xfrm>
        <a:prstGeom prst="rect">
          <a:avLst/>
        </a:prstGeom>
        <a:noFill/>
        <a:effectLst>
          <a:glow>
            <a:schemeClr val="accent1">
              <a:alpha val="40000"/>
            </a:schemeClr>
          </a:glow>
        </a:effectLst>
      </xdr:spPr>
    </xdr:pic>
    <xdr:clientData/>
  </xdr:twoCellAnchor>
  <xdr:twoCellAnchor>
    <xdr:from>
      <xdr:col>1</xdr:col>
      <xdr:colOff>708290</xdr:colOff>
      <xdr:row>0</xdr:row>
      <xdr:rowOff>178331</xdr:rowOff>
    </xdr:from>
    <xdr:to>
      <xdr:col>8</xdr:col>
      <xdr:colOff>1227666</xdr:colOff>
      <xdr:row>5</xdr:row>
      <xdr:rowOff>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2C0A2A10-AD4F-4060-B966-D0EAFC1CA6D6}"/>
            </a:ext>
          </a:extLst>
        </xdr:cNvPr>
        <xdr:cNvSpPr txBox="1"/>
      </xdr:nvSpPr>
      <xdr:spPr>
        <a:xfrm>
          <a:off x="2055729" y="178331"/>
          <a:ext cx="9951449" cy="739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0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Tabela</a:t>
          </a:r>
          <a:r>
            <a:rPr lang="pt-BR" sz="30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Mensuração de Documentos</a:t>
          </a:r>
          <a:endParaRPr lang="pt-BR" sz="30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751416</xdr:colOff>
      <xdr:row>0</xdr:row>
      <xdr:rowOff>31750</xdr:rowOff>
    </xdr:from>
    <xdr:to>
      <xdr:col>2</xdr:col>
      <xdr:colOff>23018</xdr:colOff>
      <xdr:row>5</xdr:row>
      <xdr:rowOff>50481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55F2025E-6398-4DD4-AEFC-38FF3135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1416" y="31750"/>
          <a:ext cx="1957652" cy="933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766647</xdr:colOff>
      <xdr:row>13</xdr:row>
      <xdr:rowOff>0</xdr:rowOff>
    </xdr:from>
    <xdr:to>
      <xdr:col>3</xdr:col>
      <xdr:colOff>148168</xdr:colOff>
      <xdr:row>28</xdr:row>
      <xdr:rowOff>58079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1DAD8CB-6CB3-4A80-8163-0079ECB2B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13</xdr:row>
      <xdr:rowOff>0</xdr:rowOff>
    </xdr:from>
    <xdr:to>
      <xdr:col>7</xdr:col>
      <xdr:colOff>801494</xdr:colOff>
      <xdr:row>27</xdr:row>
      <xdr:rowOff>127775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CA005074-A919-4EA0-ADBE-DF66EEBD7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13</xdr:row>
      <xdr:rowOff>104543</xdr:rowOff>
    </xdr:from>
    <xdr:to>
      <xdr:col>13</xdr:col>
      <xdr:colOff>232317</xdr:colOff>
      <xdr:row>29</xdr:row>
      <xdr:rowOff>22227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3EA06749-BF29-4334-BD12-4AE86F011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1125683</xdr:colOff>
      <xdr:row>36</xdr:row>
      <xdr:rowOff>51951</xdr:rowOff>
    </xdr:from>
    <xdr:to>
      <xdr:col>14</xdr:col>
      <xdr:colOff>72737</xdr:colOff>
      <xdr:row>41</xdr:row>
      <xdr:rowOff>159303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DA235E38-2546-4783-8E2A-19FDAAC23F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79" b="25619"/>
        <a:stretch/>
      </xdr:blipFill>
      <xdr:spPr>
        <a:xfrm>
          <a:off x="11905195" y="6185122"/>
          <a:ext cx="3128762" cy="932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10BC-E96E-4C18-9986-D51178340C9B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8F33-6BCE-4AC1-8C15-1DA5AEA6013C}">
  <dimension ref="A1:U45"/>
  <sheetViews>
    <sheetView showGridLines="0" zoomScaleNormal="100" workbookViewId="0">
      <selection activeCell="F18" sqref="F18:H32"/>
    </sheetView>
  </sheetViews>
  <sheetFormatPr defaultRowHeight="12.75" x14ac:dyDescent="0.2"/>
  <cols>
    <col min="1" max="21" width="9" customWidth="1"/>
  </cols>
  <sheetData>
    <row r="1" spans="1:21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" customHeight="1" x14ac:dyDescent="0.35">
      <c r="A5" s="60"/>
      <c r="B5" s="60"/>
      <c r="C5" s="60"/>
      <c r="D5" s="60"/>
      <c r="E5" s="60"/>
      <c r="F5" s="60"/>
      <c r="G5" s="6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3.5" x14ac:dyDescent="0.25">
      <c r="B6" s="7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21" ht="9" customHeight="1" x14ac:dyDescent="0.2"/>
    <row r="8" spans="1:21" ht="20.25" customHeight="1" x14ac:dyDescent="0.4">
      <c r="A8" s="64"/>
      <c r="B8" s="223" t="s">
        <v>40</v>
      </c>
      <c r="C8" s="224"/>
      <c r="D8" s="225"/>
      <c r="E8" s="64"/>
      <c r="F8" s="220" t="s">
        <v>38</v>
      </c>
      <c r="G8" s="221"/>
      <c r="H8" s="222"/>
      <c r="I8" s="117"/>
      <c r="J8" s="220" t="s">
        <v>39</v>
      </c>
      <c r="K8" s="221"/>
      <c r="L8" s="222"/>
      <c r="M8" s="118"/>
      <c r="N8" s="220" t="s">
        <v>50</v>
      </c>
      <c r="O8" s="221"/>
      <c r="P8" s="222"/>
      <c r="Q8" s="120"/>
      <c r="R8" s="220" t="s">
        <v>41</v>
      </c>
      <c r="S8" s="221"/>
      <c r="T8" s="222"/>
    </row>
    <row r="9" spans="1:21" ht="12.75" customHeight="1" x14ac:dyDescent="0.4">
      <c r="A9" s="61"/>
      <c r="B9" s="52"/>
      <c r="C9" s="53"/>
      <c r="D9" s="54"/>
      <c r="E9" s="87"/>
      <c r="F9" s="52"/>
      <c r="G9" s="115"/>
      <c r="H9" s="116"/>
      <c r="I9" s="117"/>
      <c r="J9" s="114"/>
      <c r="K9" s="53"/>
      <c r="L9" s="54"/>
      <c r="M9" s="87"/>
      <c r="N9" s="52"/>
      <c r="O9" s="53"/>
      <c r="P9" s="54"/>
      <c r="Q9" s="87"/>
      <c r="R9" s="52"/>
      <c r="S9" s="53"/>
      <c r="T9" s="54"/>
    </row>
    <row r="10" spans="1:21" ht="12.75" customHeight="1" x14ac:dyDescent="0.4">
      <c r="A10" s="62"/>
      <c r="B10" s="228" t="s">
        <v>36</v>
      </c>
      <c r="C10" s="218"/>
      <c r="D10" s="219"/>
      <c r="E10" s="87"/>
      <c r="F10" s="228" t="s">
        <v>36</v>
      </c>
      <c r="G10" s="218"/>
      <c r="H10" s="219"/>
      <c r="I10" s="117"/>
      <c r="J10" s="228" t="s">
        <v>36</v>
      </c>
      <c r="K10" s="218"/>
      <c r="L10" s="219"/>
      <c r="M10" s="119"/>
      <c r="N10" s="228" t="s">
        <v>36</v>
      </c>
      <c r="O10" s="218"/>
      <c r="P10" s="219"/>
      <c r="Q10" s="121"/>
      <c r="R10" s="228" t="s">
        <v>36</v>
      </c>
      <c r="S10" s="218"/>
      <c r="T10" s="219"/>
    </row>
    <row r="11" spans="1:21" ht="29.25" customHeight="1" x14ac:dyDescent="0.4">
      <c r="A11" s="63"/>
      <c r="B11" s="229" t="s">
        <v>54</v>
      </c>
      <c r="C11" s="233"/>
      <c r="D11" s="234"/>
      <c r="E11" s="87"/>
      <c r="F11" s="229" t="s">
        <v>55</v>
      </c>
      <c r="G11" s="230"/>
      <c r="H11" s="231"/>
      <c r="I11" s="117"/>
      <c r="J11" s="236" t="s">
        <v>65</v>
      </c>
      <c r="K11" s="237"/>
      <c r="L11" s="238"/>
      <c r="M11" s="87"/>
      <c r="N11" s="229" t="s">
        <v>62</v>
      </c>
      <c r="O11" s="230"/>
      <c r="P11" s="231"/>
      <c r="Q11" s="87"/>
      <c r="R11" s="229" t="s">
        <v>56</v>
      </c>
      <c r="S11" s="230"/>
      <c r="T11" s="231"/>
    </row>
    <row r="12" spans="1:21" ht="12.75" customHeight="1" x14ac:dyDescent="0.4">
      <c r="A12" s="63"/>
      <c r="B12" s="229"/>
      <c r="C12" s="233"/>
      <c r="D12" s="234"/>
      <c r="E12" s="87"/>
      <c r="F12" s="232"/>
      <c r="G12" s="230"/>
      <c r="H12" s="231"/>
      <c r="I12" s="117"/>
      <c r="J12" s="239"/>
      <c r="K12" s="237"/>
      <c r="L12" s="238"/>
      <c r="M12" s="87"/>
      <c r="N12" s="232"/>
      <c r="O12" s="230"/>
      <c r="P12" s="231"/>
      <c r="Q12" s="87"/>
      <c r="R12" s="232"/>
      <c r="S12" s="230"/>
      <c r="T12" s="231"/>
    </row>
    <row r="13" spans="1:21" ht="12.75" customHeight="1" x14ac:dyDescent="0.4">
      <c r="A13" s="63"/>
      <c r="B13" s="229"/>
      <c r="C13" s="233"/>
      <c r="D13" s="234"/>
      <c r="E13" s="87"/>
      <c r="F13" s="232"/>
      <c r="G13" s="230"/>
      <c r="H13" s="231"/>
      <c r="I13" s="117"/>
      <c r="J13" s="239"/>
      <c r="K13" s="237"/>
      <c r="L13" s="238"/>
      <c r="M13" s="87"/>
      <c r="N13" s="232"/>
      <c r="O13" s="230"/>
      <c r="P13" s="231"/>
      <c r="Q13" s="87"/>
      <c r="R13" s="232"/>
      <c r="S13" s="230"/>
      <c r="T13" s="231"/>
    </row>
    <row r="14" spans="1:21" ht="12.75" customHeight="1" x14ac:dyDescent="0.4">
      <c r="A14" s="63"/>
      <c r="B14" s="229"/>
      <c r="C14" s="233"/>
      <c r="D14" s="234"/>
      <c r="E14" s="87"/>
      <c r="F14" s="232"/>
      <c r="G14" s="230"/>
      <c r="H14" s="231"/>
      <c r="I14" s="117"/>
      <c r="J14" s="239"/>
      <c r="K14" s="237"/>
      <c r="L14" s="238"/>
      <c r="M14" s="87"/>
      <c r="N14" s="232"/>
      <c r="O14" s="230"/>
      <c r="P14" s="231"/>
      <c r="Q14" s="87"/>
      <c r="R14" s="232"/>
      <c r="S14" s="230"/>
      <c r="T14" s="231"/>
    </row>
    <row r="15" spans="1:21" ht="12.75" customHeight="1" x14ac:dyDescent="0.4">
      <c r="A15" s="63"/>
      <c r="B15" s="229"/>
      <c r="C15" s="233"/>
      <c r="D15" s="234"/>
      <c r="E15" s="112"/>
      <c r="F15" s="232"/>
      <c r="G15" s="230"/>
      <c r="H15" s="231"/>
      <c r="I15" s="117"/>
      <c r="J15" s="239"/>
      <c r="K15" s="237"/>
      <c r="L15" s="238"/>
      <c r="M15" s="87"/>
      <c r="N15" s="232"/>
      <c r="O15" s="230"/>
      <c r="P15" s="231"/>
      <c r="Q15" s="87"/>
      <c r="R15" s="232"/>
      <c r="S15" s="230"/>
      <c r="T15" s="231"/>
    </row>
    <row r="16" spans="1:21" ht="12.75" customHeight="1" x14ac:dyDescent="0.4">
      <c r="A16" s="63"/>
      <c r="B16" s="228" t="s">
        <v>37</v>
      </c>
      <c r="C16" s="218"/>
      <c r="D16" s="219"/>
      <c r="E16" s="87"/>
      <c r="F16" s="228" t="s">
        <v>37</v>
      </c>
      <c r="G16" s="218"/>
      <c r="H16" s="219"/>
      <c r="I16" s="117"/>
      <c r="J16" s="228" t="s">
        <v>37</v>
      </c>
      <c r="K16" s="218"/>
      <c r="L16" s="219"/>
      <c r="M16" s="87"/>
      <c r="N16" s="228" t="s">
        <v>37</v>
      </c>
      <c r="O16" s="218"/>
      <c r="P16" s="219"/>
      <c r="Q16" s="87"/>
      <c r="R16" s="228" t="s">
        <v>37</v>
      </c>
      <c r="S16" s="218"/>
      <c r="T16" s="219"/>
    </row>
    <row r="17" spans="1:20" ht="12.75" customHeight="1" x14ac:dyDescent="0.4">
      <c r="A17" s="63"/>
      <c r="B17" s="65"/>
      <c r="C17" s="218"/>
      <c r="D17" s="219"/>
      <c r="E17" s="87"/>
      <c r="F17" s="52"/>
      <c r="G17" s="226"/>
      <c r="H17" s="227"/>
      <c r="I17" s="117"/>
      <c r="J17" s="114"/>
      <c r="K17" s="218"/>
      <c r="L17" s="219"/>
      <c r="M17" s="87"/>
      <c r="N17" s="52"/>
      <c r="O17" s="218"/>
      <c r="P17" s="235"/>
      <c r="Q17" s="87"/>
      <c r="R17" s="52"/>
      <c r="S17" s="218"/>
      <c r="T17" s="219"/>
    </row>
    <row r="18" spans="1:20" ht="12.75" customHeight="1" x14ac:dyDescent="0.4">
      <c r="A18" s="63"/>
      <c r="B18" s="193" t="s">
        <v>63</v>
      </c>
      <c r="C18" s="194"/>
      <c r="D18" s="195"/>
      <c r="E18" s="113"/>
      <c r="F18" s="193" t="s">
        <v>59</v>
      </c>
      <c r="G18" s="199"/>
      <c r="H18" s="200"/>
      <c r="I18" s="117"/>
      <c r="J18" s="205" t="s">
        <v>66</v>
      </c>
      <c r="K18" s="206"/>
      <c r="L18" s="207"/>
      <c r="M18" s="87"/>
      <c r="N18" s="205" t="s">
        <v>64</v>
      </c>
      <c r="O18" s="212"/>
      <c r="P18" s="213"/>
      <c r="Q18" s="87"/>
      <c r="R18" s="193" t="s">
        <v>60</v>
      </c>
      <c r="S18" s="199"/>
      <c r="T18" s="200"/>
    </row>
    <row r="19" spans="1:20" ht="12.75" customHeight="1" x14ac:dyDescent="0.4">
      <c r="A19" s="63"/>
      <c r="B19" s="193"/>
      <c r="C19" s="194"/>
      <c r="D19" s="195"/>
      <c r="E19" s="112"/>
      <c r="F19" s="201"/>
      <c r="G19" s="199"/>
      <c r="H19" s="200"/>
      <c r="I19" s="117"/>
      <c r="J19" s="208"/>
      <c r="K19" s="206"/>
      <c r="L19" s="207"/>
      <c r="M19" s="87"/>
      <c r="N19" s="214"/>
      <c r="O19" s="212"/>
      <c r="P19" s="213"/>
      <c r="Q19" s="87"/>
      <c r="R19" s="201"/>
      <c r="S19" s="199"/>
      <c r="T19" s="200"/>
    </row>
    <row r="20" spans="1:20" ht="12.75" customHeight="1" x14ac:dyDescent="0.4">
      <c r="A20" s="63"/>
      <c r="B20" s="193"/>
      <c r="C20" s="194"/>
      <c r="D20" s="195"/>
      <c r="E20" s="87"/>
      <c r="F20" s="201"/>
      <c r="G20" s="199"/>
      <c r="H20" s="200"/>
      <c r="I20" s="117"/>
      <c r="J20" s="208"/>
      <c r="K20" s="206"/>
      <c r="L20" s="207"/>
      <c r="M20" s="87"/>
      <c r="N20" s="214"/>
      <c r="O20" s="212"/>
      <c r="P20" s="213"/>
      <c r="Q20" s="87"/>
      <c r="R20" s="201"/>
      <c r="S20" s="199"/>
      <c r="T20" s="200"/>
    </row>
    <row r="21" spans="1:20" ht="12.75" customHeight="1" x14ac:dyDescent="0.4">
      <c r="A21" s="63"/>
      <c r="B21" s="193"/>
      <c r="C21" s="194"/>
      <c r="D21" s="195"/>
      <c r="E21" s="87"/>
      <c r="F21" s="201"/>
      <c r="G21" s="199"/>
      <c r="H21" s="200"/>
      <c r="I21" s="117"/>
      <c r="J21" s="208"/>
      <c r="K21" s="206"/>
      <c r="L21" s="207"/>
      <c r="M21" s="87"/>
      <c r="N21" s="214"/>
      <c r="O21" s="212"/>
      <c r="P21" s="213"/>
      <c r="Q21" s="87"/>
      <c r="R21" s="201"/>
      <c r="S21" s="199"/>
      <c r="T21" s="200"/>
    </row>
    <row r="22" spans="1:20" ht="12.75" customHeight="1" x14ac:dyDescent="0.4">
      <c r="A22" s="63"/>
      <c r="B22" s="193"/>
      <c r="C22" s="194"/>
      <c r="D22" s="195"/>
      <c r="E22" s="87"/>
      <c r="F22" s="201"/>
      <c r="G22" s="199"/>
      <c r="H22" s="200"/>
      <c r="I22" s="117"/>
      <c r="J22" s="208"/>
      <c r="K22" s="206"/>
      <c r="L22" s="207"/>
      <c r="M22" s="87"/>
      <c r="N22" s="214"/>
      <c r="O22" s="212"/>
      <c r="P22" s="213"/>
      <c r="Q22" s="87"/>
      <c r="R22" s="201"/>
      <c r="S22" s="199"/>
      <c r="T22" s="200"/>
    </row>
    <row r="23" spans="1:20" ht="12.75" customHeight="1" x14ac:dyDescent="0.4">
      <c r="A23" s="63"/>
      <c r="B23" s="193"/>
      <c r="C23" s="194"/>
      <c r="D23" s="195"/>
      <c r="E23" s="87"/>
      <c r="F23" s="201"/>
      <c r="G23" s="199"/>
      <c r="H23" s="200"/>
      <c r="I23" s="117"/>
      <c r="J23" s="208"/>
      <c r="K23" s="206"/>
      <c r="L23" s="207"/>
      <c r="M23" s="87"/>
      <c r="N23" s="214"/>
      <c r="O23" s="212"/>
      <c r="P23" s="213"/>
      <c r="Q23" s="87"/>
      <c r="R23" s="201"/>
      <c r="S23" s="199"/>
      <c r="T23" s="200"/>
    </row>
    <row r="24" spans="1:20" ht="12.75" customHeight="1" x14ac:dyDescent="0.4">
      <c r="A24" s="63"/>
      <c r="B24" s="193"/>
      <c r="C24" s="194"/>
      <c r="D24" s="195"/>
      <c r="E24" s="87"/>
      <c r="F24" s="201"/>
      <c r="G24" s="199"/>
      <c r="H24" s="200"/>
      <c r="I24" s="117"/>
      <c r="J24" s="208"/>
      <c r="K24" s="206"/>
      <c r="L24" s="207"/>
      <c r="M24" s="87"/>
      <c r="N24" s="214"/>
      <c r="O24" s="212"/>
      <c r="P24" s="213"/>
      <c r="Q24" s="87"/>
      <c r="R24" s="201"/>
      <c r="S24" s="199"/>
      <c r="T24" s="200"/>
    </row>
    <row r="25" spans="1:20" ht="12.75" customHeight="1" x14ac:dyDescent="0.4">
      <c r="A25" s="61"/>
      <c r="B25" s="193"/>
      <c r="C25" s="194"/>
      <c r="D25" s="195"/>
      <c r="E25" s="87"/>
      <c r="F25" s="201"/>
      <c r="G25" s="199"/>
      <c r="H25" s="200"/>
      <c r="I25" s="117"/>
      <c r="J25" s="208"/>
      <c r="K25" s="206"/>
      <c r="L25" s="207"/>
      <c r="M25" s="87"/>
      <c r="N25" s="214"/>
      <c r="O25" s="212"/>
      <c r="P25" s="213"/>
      <c r="Q25" s="87"/>
      <c r="R25" s="201"/>
      <c r="S25" s="199"/>
      <c r="T25" s="200"/>
    </row>
    <row r="26" spans="1:20" ht="12.75" customHeight="1" x14ac:dyDescent="0.4">
      <c r="A26" s="61"/>
      <c r="B26" s="193"/>
      <c r="C26" s="194"/>
      <c r="D26" s="195"/>
      <c r="E26" s="87"/>
      <c r="F26" s="201"/>
      <c r="G26" s="199"/>
      <c r="H26" s="200"/>
      <c r="I26" s="117"/>
      <c r="J26" s="208"/>
      <c r="K26" s="206"/>
      <c r="L26" s="207"/>
      <c r="M26" s="87"/>
      <c r="N26" s="214"/>
      <c r="O26" s="212"/>
      <c r="P26" s="213"/>
      <c r="Q26" s="87"/>
      <c r="R26" s="201"/>
      <c r="S26" s="199"/>
      <c r="T26" s="200"/>
    </row>
    <row r="27" spans="1:20" ht="12.75" customHeight="1" x14ac:dyDescent="0.4">
      <c r="A27" s="61"/>
      <c r="B27" s="193"/>
      <c r="C27" s="194"/>
      <c r="D27" s="195"/>
      <c r="E27" s="87"/>
      <c r="F27" s="201"/>
      <c r="G27" s="199"/>
      <c r="H27" s="200"/>
      <c r="I27" s="117"/>
      <c r="J27" s="208"/>
      <c r="K27" s="206"/>
      <c r="L27" s="207"/>
      <c r="M27" s="87"/>
      <c r="N27" s="214"/>
      <c r="O27" s="212"/>
      <c r="P27" s="213"/>
      <c r="Q27" s="87"/>
      <c r="R27" s="201"/>
      <c r="S27" s="199"/>
      <c r="T27" s="200"/>
    </row>
    <row r="28" spans="1:20" ht="12.75" customHeight="1" x14ac:dyDescent="0.4">
      <c r="A28" s="61"/>
      <c r="B28" s="193"/>
      <c r="C28" s="194"/>
      <c r="D28" s="195"/>
      <c r="E28" s="87"/>
      <c r="F28" s="201"/>
      <c r="G28" s="199"/>
      <c r="H28" s="200"/>
      <c r="I28" s="117"/>
      <c r="J28" s="208"/>
      <c r="K28" s="206"/>
      <c r="L28" s="207"/>
      <c r="M28" s="87"/>
      <c r="N28" s="214"/>
      <c r="O28" s="212"/>
      <c r="P28" s="213"/>
      <c r="Q28" s="87"/>
      <c r="R28" s="201"/>
      <c r="S28" s="199"/>
      <c r="T28" s="200"/>
    </row>
    <row r="29" spans="1:20" ht="12.75" customHeight="1" x14ac:dyDescent="0.4">
      <c r="A29" s="61"/>
      <c r="B29" s="193"/>
      <c r="C29" s="194"/>
      <c r="D29" s="195"/>
      <c r="E29" s="87"/>
      <c r="F29" s="201"/>
      <c r="G29" s="199"/>
      <c r="H29" s="200"/>
      <c r="I29" s="117"/>
      <c r="J29" s="208"/>
      <c r="K29" s="206"/>
      <c r="L29" s="207"/>
      <c r="M29" s="87"/>
      <c r="N29" s="214"/>
      <c r="O29" s="212"/>
      <c r="P29" s="213"/>
      <c r="Q29" s="87"/>
      <c r="R29" s="201"/>
      <c r="S29" s="199"/>
      <c r="T29" s="200"/>
    </row>
    <row r="30" spans="1:20" ht="12.75" customHeight="1" x14ac:dyDescent="0.4">
      <c r="A30" s="61"/>
      <c r="B30" s="193"/>
      <c r="C30" s="194"/>
      <c r="D30" s="195"/>
      <c r="E30" s="87"/>
      <c r="F30" s="201"/>
      <c r="G30" s="199"/>
      <c r="H30" s="200"/>
      <c r="I30" s="117"/>
      <c r="J30" s="208"/>
      <c r="K30" s="206"/>
      <c r="L30" s="207"/>
      <c r="M30" s="87"/>
      <c r="N30" s="214"/>
      <c r="O30" s="212"/>
      <c r="P30" s="213"/>
      <c r="Q30" s="87"/>
      <c r="R30" s="201"/>
      <c r="S30" s="199"/>
      <c r="T30" s="200"/>
    </row>
    <row r="31" spans="1:20" ht="12.75" customHeight="1" x14ac:dyDescent="0.4">
      <c r="A31" s="61"/>
      <c r="B31" s="193"/>
      <c r="C31" s="194"/>
      <c r="D31" s="195"/>
      <c r="E31" s="87"/>
      <c r="F31" s="201"/>
      <c r="G31" s="199"/>
      <c r="H31" s="200"/>
      <c r="I31" s="117"/>
      <c r="J31" s="208"/>
      <c r="K31" s="206"/>
      <c r="L31" s="207"/>
      <c r="M31" s="87"/>
      <c r="N31" s="214"/>
      <c r="O31" s="212"/>
      <c r="P31" s="213"/>
      <c r="Q31" s="87"/>
      <c r="R31" s="201"/>
      <c r="S31" s="199"/>
      <c r="T31" s="200"/>
    </row>
    <row r="32" spans="1:20" ht="12.75" customHeight="1" x14ac:dyDescent="0.4">
      <c r="A32" s="61"/>
      <c r="B32" s="196"/>
      <c r="C32" s="197"/>
      <c r="D32" s="198"/>
      <c r="E32" s="87"/>
      <c r="F32" s="202"/>
      <c r="G32" s="203"/>
      <c r="H32" s="204"/>
      <c r="I32" s="117"/>
      <c r="J32" s="209"/>
      <c r="K32" s="210"/>
      <c r="L32" s="211"/>
      <c r="M32" s="87"/>
      <c r="N32" s="215"/>
      <c r="O32" s="216"/>
      <c r="P32" s="217"/>
      <c r="Q32" s="87"/>
      <c r="R32" s="202"/>
      <c r="S32" s="203"/>
      <c r="T32" s="204"/>
    </row>
    <row r="33" spans="1:21" x14ac:dyDescent="0.2">
      <c r="A33" s="37"/>
    </row>
    <row r="34" spans="1:21" ht="13.5" x14ac:dyDescent="0.25">
      <c r="A34" s="89"/>
      <c r="B34" s="187" t="s">
        <v>61</v>
      </c>
      <c r="C34" s="188"/>
      <c r="D34" s="188"/>
      <c r="E34" s="188"/>
      <c r="F34" s="188"/>
      <c r="G34" s="188"/>
      <c r="H34" s="188"/>
      <c r="I34" s="188"/>
      <c r="J34" s="189"/>
      <c r="K34" s="91"/>
      <c r="L34" s="91"/>
    </row>
    <row r="35" spans="1:21" ht="13.5" x14ac:dyDescent="0.25">
      <c r="A35" s="90"/>
      <c r="B35" s="37"/>
      <c r="C35" s="186"/>
      <c r="D35" s="186"/>
      <c r="E35" s="186"/>
      <c r="F35" s="186"/>
      <c r="G35" s="186"/>
      <c r="H35" s="186"/>
      <c r="I35" s="186"/>
      <c r="J35" s="186"/>
      <c r="K35" s="186"/>
      <c r="L35" s="37"/>
    </row>
    <row r="37" spans="1:21" x14ac:dyDescent="0.2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</row>
    <row r="38" spans="1:21" ht="18.75" x14ac:dyDescent="0.3">
      <c r="A38" s="79"/>
      <c r="B38" s="80" t="s">
        <v>26</v>
      </c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</row>
    <row r="39" spans="1:21" ht="18.75" x14ac:dyDescent="0.3">
      <c r="A39" s="79"/>
      <c r="B39" s="80" t="s">
        <v>43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</row>
    <row r="40" spans="1:21" ht="18.75" x14ac:dyDescent="0.3">
      <c r="A40" s="79"/>
      <c r="B40" s="80" t="s">
        <v>42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</row>
    <row r="41" spans="1:21" x14ac:dyDescent="0.2">
      <c r="A41" s="83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</row>
    <row r="42" spans="1:21" x14ac:dyDescent="0.2">
      <c r="A42" s="8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</row>
    <row r="44" spans="1:21" x14ac:dyDescent="0.2">
      <c r="A44" s="20" t="s">
        <v>32</v>
      </c>
    </row>
    <row r="45" spans="1:21" x14ac:dyDescent="0.2">
      <c r="A45" s="138" t="s">
        <v>31</v>
      </c>
    </row>
  </sheetData>
  <sheetProtection algorithmName="SHA-512" hashValue="vuoyPl2gSphalsKJq1mcG7/2zgAYFCggRgNBF4GftkbQU9v/phlDOq5ftQYY5Z+Ie+wAai8W/uMh++NIhpoSUw==" saltValue="4biNvfxzWnBCI8Gnml73pA==" spinCount="100000" sheet="1" objects="1" scenarios="1"/>
  <mergeCells count="30">
    <mergeCell ref="J8:L8"/>
    <mergeCell ref="K17:L17"/>
    <mergeCell ref="R8:T8"/>
    <mergeCell ref="N8:P8"/>
    <mergeCell ref="O17:P17"/>
    <mergeCell ref="S17:T17"/>
    <mergeCell ref="J10:L10"/>
    <mergeCell ref="N10:P10"/>
    <mergeCell ref="R10:T10"/>
    <mergeCell ref="J11:L15"/>
    <mergeCell ref="N11:P15"/>
    <mergeCell ref="J16:L16"/>
    <mergeCell ref="N16:P16"/>
    <mergeCell ref="R16:T16"/>
    <mergeCell ref="R11:T15"/>
    <mergeCell ref="C17:D17"/>
    <mergeCell ref="F8:H8"/>
    <mergeCell ref="B8:D8"/>
    <mergeCell ref="G17:H17"/>
    <mergeCell ref="B10:D10"/>
    <mergeCell ref="F11:H15"/>
    <mergeCell ref="F10:H10"/>
    <mergeCell ref="B11:D15"/>
    <mergeCell ref="F16:H16"/>
    <mergeCell ref="B16:D16"/>
    <mergeCell ref="B18:D32"/>
    <mergeCell ref="F18:H32"/>
    <mergeCell ref="J18:L32"/>
    <mergeCell ref="N18:P32"/>
    <mergeCell ref="R18:T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1E77-DA6A-4981-8A16-E84FF3463717}">
  <dimension ref="A1:R1016"/>
  <sheetViews>
    <sheetView showGridLines="0" zoomScale="82" zoomScaleNormal="82" workbookViewId="0">
      <selection activeCell="A13" sqref="A13:B23"/>
    </sheetView>
  </sheetViews>
  <sheetFormatPr defaultColWidth="14.42578125" defaultRowHeight="15" customHeight="1" x14ac:dyDescent="0.2"/>
  <cols>
    <col min="1" max="9" width="20.28515625" customWidth="1"/>
    <col min="10" max="10" width="2.85546875" customWidth="1"/>
    <col min="11" max="14" width="10" customWidth="1"/>
    <col min="15" max="15" width="5.7109375" customWidth="1"/>
    <col min="16" max="26" width="8.7109375" customWidth="1"/>
  </cols>
  <sheetData>
    <row r="1" spans="1:18" ht="15" customHeight="1" x14ac:dyDescent="0.2">
      <c r="A1" s="140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44"/>
      <c r="Q1" s="44"/>
      <c r="R1" s="44"/>
    </row>
    <row r="2" spans="1:18" ht="15" customHeight="1" x14ac:dyDescent="0.2">
      <c r="A2" s="141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2"/>
      <c r="P2" s="44"/>
      <c r="Q2" s="44"/>
      <c r="R2" s="44"/>
    </row>
    <row r="3" spans="1:18" ht="15" customHeight="1" x14ac:dyDescent="0.2">
      <c r="A3" s="14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72"/>
      <c r="P3" s="44"/>
      <c r="Q3" s="44"/>
      <c r="R3" s="44"/>
    </row>
    <row r="4" spans="1:18" ht="15" customHeight="1" x14ac:dyDescent="0.2">
      <c r="A4" s="14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72"/>
      <c r="P4" s="44"/>
      <c r="Q4" s="44"/>
      <c r="R4" s="44"/>
    </row>
    <row r="5" spans="1:18" ht="15" customHeight="1" x14ac:dyDescent="0.35">
      <c r="A5" s="142"/>
      <c r="B5" s="139"/>
      <c r="C5" s="139"/>
      <c r="D5" s="139"/>
      <c r="E5" s="139"/>
      <c r="F5" s="139"/>
      <c r="G5" s="139"/>
      <c r="H5" s="139"/>
      <c r="I5" s="59"/>
      <c r="J5" s="59"/>
      <c r="K5" s="59"/>
      <c r="L5" s="59"/>
      <c r="M5" s="59"/>
      <c r="N5" s="59"/>
      <c r="O5" s="143"/>
      <c r="P5" s="44"/>
      <c r="Q5" s="44"/>
      <c r="R5" s="44"/>
    </row>
    <row r="6" spans="1:18" ht="20.25" customHeight="1" x14ac:dyDescent="0.25">
      <c r="A6" s="240" t="s">
        <v>44</v>
      </c>
      <c r="B6" s="241"/>
      <c r="C6" s="241"/>
      <c r="D6" s="241"/>
      <c r="E6" s="241"/>
      <c r="F6" s="241"/>
      <c r="G6" s="241"/>
      <c r="H6" s="241"/>
      <c r="I6" s="242"/>
      <c r="J6" s="45"/>
      <c r="K6" s="46"/>
      <c r="L6" s="46"/>
      <c r="M6" s="46"/>
      <c r="N6" s="37"/>
      <c r="O6" s="87"/>
      <c r="P6" s="44"/>
      <c r="Q6" s="44"/>
      <c r="R6" s="44"/>
    </row>
    <row r="7" spans="1:18" ht="15" customHeight="1" x14ac:dyDescent="0.25">
      <c r="A7" s="243" t="s">
        <v>14</v>
      </c>
      <c r="B7" s="243"/>
      <c r="C7" s="243"/>
      <c r="D7" s="243"/>
      <c r="E7" s="243"/>
      <c r="F7" s="243"/>
      <c r="G7" s="243"/>
      <c r="H7" s="243"/>
      <c r="I7" s="243"/>
      <c r="J7" s="33"/>
      <c r="K7" s="244" t="s">
        <v>51</v>
      </c>
      <c r="L7" s="245"/>
      <c r="M7" s="245"/>
      <c r="N7" s="246"/>
      <c r="O7" s="87"/>
      <c r="P7" s="87"/>
      <c r="Q7" s="44"/>
      <c r="R7" s="44"/>
    </row>
    <row r="8" spans="1:18" s="11" customFormat="1" ht="26.25" customHeight="1" x14ac:dyDescent="0.2">
      <c r="A8" s="126" t="s">
        <v>12</v>
      </c>
      <c r="B8" s="123" t="s">
        <v>6</v>
      </c>
      <c r="C8" s="8" t="s">
        <v>5</v>
      </c>
      <c r="D8" s="8" t="s">
        <v>4</v>
      </c>
      <c r="E8" s="7" t="s">
        <v>46</v>
      </c>
      <c r="F8" s="8" t="s">
        <v>9</v>
      </c>
      <c r="G8" s="8" t="s">
        <v>8</v>
      </c>
      <c r="H8" s="8" t="s">
        <v>7</v>
      </c>
      <c r="I8" s="40" t="s">
        <v>3</v>
      </c>
      <c r="J8" s="35"/>
      <c r="K8" s="247"/>
      <c r="L8" s="248"/>
      <c r="M8" s="248"/>
      <c r="N8" s="249"/>
      <c r="O8" s="128"/>
      <c r="P8" s="128"/>
      <c r="Q8" s="129"/>
      <c r="R8" s="129"/>
    </row>
    <row r="9" spans="1:18" ht="12.75" x14ac:dyDescent="0.2">
      <c r="A9" s="130"/>
      <c r="B9" s="105"/>
      <c r="C9" s="6">
        <f>PRODUCT(I9*50)</f>
        <v>0</v>
      </c>
      <c r="D9" s="6">
        <f>PRODUCT(I9*0.08)</f>
        <v>0</v>
      </c>
      <c r="E9" s="6">
        <f>G9*2.1</f>
        <v>0</v>
      </c>
      <c r="F9" s="6">
        <f>B9/6</f>
        <v>0</v>
      </c>
      <c r="G9" s="6">
        <f>B9/36</f>
        <v>0</v>
      </c>
      <c r="H9" s="6">
        <f>PRODUCT(G9*1.01)</f>
        <v>0</v>
      </c>
      <c r="I9" s="6">
        <f>B9/7</f>
        <v>0</v>
      </c>
      <c r="J9" s="34"/>
      <c r="K9" s="95"/>
      <c r="L9" s="92"/>
      <c r="M9" s="92"/>
      <c r="N9" s="54"/>
      <c r="O9" s="37"/>
      <c r="P9" s="37"/>
    </row>
    <row r="10" spans="1:18" ht="12.75" customHeight="1" x14ac:dyDescent="0.2">
      <c r="A10" s="130"/>
      <c r="B10" s="107"/>
      <c r="C10" s="6">
        <f t="shared" ref="C10:C29" si="0">PRODUCT(I10*50)</f>
        <v>0</v>
      </c>
      <c r="D10" s="6">
        <f t="shared" ref="D10:D29" si="1">PRODUCT(I10*0.08)</f>
        <v>0</v>
      </c>
      <c r="E10" s="6">
        <f t="shared" ref="E10:E29" si="2">G10*2.1</f>
        <v>0</v>
      </c>
      <c r="F10" s="6">
        <f t="shared" ref="F10:F29" si="3">B10/6</f>
        <v>0</v>
      </c>
      <c r="G10" s="6">
        <f t="shared" ref="G10:G29" si="4">B10/36</f>
        <v>0</v>
      </c>
      <c r="H10" s="6">
        <f t="shared" ref="H10:H29" si="5">PRODUCT(G10*1.01)</f>
        <v>0</v>
      </c>
      <c r="I10" s="6">
        <f t="shared" ref="I10:I29" si="6">B10/7</f>
        <v>0</v>
      </c>
      <c r="J10" s="34"/>
      <c r="K10" s="96"/>
      <c r="L10" s="93"/>
      <c r="M10" s="93"/>
      <c r="N10" s="97"/>
      <c r="O10" s="39"/>
      <c r="P10" s="37"/>
    </row>
    <row r="11" spans="1:18" ht="12.75" customHeight="1" x14ac:dyDescent="0.2">
      <c r="A11" s="130"/>
      <c r="B11" s="107"/>
      <c r="C11" s="6">
        <f t="shared" si="0"/>
        <v>0</v>
      </c>
      <c r="D11" s="6">
        <f t="shared" si="1"/>
        <v>0</v>
      </c>
      <c r="E11" s="6">
        <f t="shared" si="2"/>
        <v>0</v>
      </c>
      <c r="F11" s="6">
        <f t="shared" si="3"/>
        <v>0</v>
      </c>
      <c r="G11" s="6">
        <f t="shared" si="4"/>
        <v>0</v>
      </c>
      <c r="H11" s="6">
        <f t="shared" si="5"/>
        <v>0</v>
      </c>
      <c r="I11" s="6">
        <f t="shared" si="6"/>
        <v>0</v>
      </c>
      <c r="J11" s="34"/>
      <c r="K11" s="98"/>
      <c r="L11" s="94"/>
      <c r="M11" s="94"/>
      <c r="N11" s="99"/>
      <c r="O11" s="48"/>
      <c r="P11" s="37"/>
    </row>
    <row r="12" spans="1:18" ht="12.75" customHeight="1" x14ac:dyDescent="0.2">
      <c r="A12" s="131"/>
      <c r="B12" s="108"/>
      <c r="C12" s="6">
        <f t="shared" si="0"/>
        <v>0</v>
      </c>
      <c r="D12" s="6">
        <f t="shared" si="1"/>
        <v>0</v>
      </c>
      <c r="E12" s="6">
        <f t="shared" si="2"/>
        <v>0</v>
      </c>
      <c r="F12" s="6">
        <f t="shared" si="3"/>
        <v>0</v>
      </c>
      <c r="G12" s="6">
        <f t="shared" si="4"/>
        <v>0</v>
      </c>
      <c r="H12" s="6">
        <f t="shared" si="5"/>
        <v>0</v>
      </c>
      <c r="I12" s="6">
        <f t="shared" si="6"/>
        <v>0</v>
      </c>
      <c r="J12" s="34"/>
      <c r="K12" s="98"/>
      <c r="L12" s="94"/>
      <c r="M12" s="94"/>
      <c r="N12" s="99"/>
      <c r="O12" s="48"/>
      <c r="P12" s="37"/>
    </row>
    <row r="13" spans="1:18" ht="12.75" customHeight="1" x14ac:dyDescent="0.2">
      <c r="A13" s="132"/>
      <c r="B13" s="108"/>
      <c r="C13" s="6">
        <f t="shared" si="0"/>
        <v>0</v>
      </c>
      <c r="D13" s="6">
        <f t="shared" si="1"/>
        <v>0</v>
      </c>
      <c r="E13" s="6">
        <f t="shared" si="2"/>
        <v>0</v>
      </c>
      <c r="F13" s="6">
        <f t="shared" si="3"/>
        <v>0</v>
      </c>
      <c r="G13" s="6">
        <f t="shared" si="4"/>
        <v>0</v>
      </c>
      <c r="H13" s="6">
        <f t="shared" si="5"/>
        <v>0</v>
      </c>
      <c r="I13" s="6">
        <f t="shared" si="6"/>
        <v>0</v>
      </c>
      <c r="J13" s="34"/>
      <c r="K13" s="98"/>
      <c r="L13" s="94"/>
      <c r="M13" s="94"/>
      <c r="N13" s="99"/>
      <c r="O13" s="48"/>
      <c r="P13" s="37"/>
    </row>
    <row r="14" spans="1:18" ht="12.75" customHeight="1" x14ac:dyDescent="0.2">
      <c r="A14" s="28"/>
      <c r="B14" s="108"/>
      <c r="C14" s="6">
        <f t="shared" si="0"/>
        <v>0</v>
      </c>
      <c r="D14" s="6">
        <f t="shared" si="1"/>
        <v>0</v>
      </c>
      <c r="E14" s="6">
        <f t="shared" si="2"/>
        <v>0</v>
      </c>
      <c r="F14" s="6">
        <f t="shared" si="3"/>
        <v>0</v>
      </c>
      <c r="G14" s="6">
        <f t="shared" si="4"/>
        <v>0</v>
      </c>
      <c r="H14" s="6">
        <f t="shared" si="5"/>
        <v>0</v>
      </c>
      <c r="I14" s="6">
        <f t="shared" si="6"/>
        <v>0</v>
      </c>
      <c r="J14" s="34"/>
      <c r="K14" s="98"/>
      <c r="L14" s="94"/>
      <c r="M14" s="94"/>
      <c r="N14" s="99"/>
      <c r="O14" s="48"/>
      <c r="P14" s="37"/>
    </row>
    <row r="15" spans="1:18" ht="12.75" customHeight="1" x14ac:dyDescent="0.2">
      <c r="A15" s="28"/>
      <c r="B15" s="108"/>
      <c r="C15" s="6">
        <f t="shared" si="0"/>
        <v>0</v>
      </c>
      <c r="D15" s="6">
        <f t="shared" si="1"/>
        <v>0</v>
      </c>
      <c r="E15" s="6">
        <f t="shared" si="2"/>
        <v>0</v>
      </c>
      <c r="F15" s="6">
        <f t="shared" si="3"/>
        <v>0</v>
      </c>
      <c r="G15" s="6">
        <f t="shared" si="4"/>
        <v>0</v>
      </c>
      <c r="H15" s="6">
        <f t="shared" si="5"/>
        <v>0</v>
      </c>
      <c r="I15" s="6">
        <f t="shared" si="6"/>
        <v>0</v>
      </c>
      <c r="J15" s="34"/>
      <c r="K15" s="98"/>
      <c r="L15" s="94"/>
      <c r="M15" s="94"/>
      <c r="N15" s="99"/>
      <c r="O15" s="48"/>
      <c r="P15" s="37"/>
    </row>
    <row r="16" spans="1:18" ht="12.75" customHeight="1" x14ac:dyDescent="0.2">
      <c r="A16" s="28"/>
      <c r="B16" s="108"/>
      <c r="C16" s="6">
        <f t="shared" si="0"/>
        <v>0</v>
      </c>
      <c r="D16" s="6">
        <f t="shared" si="1"/>
        <v>0</v>
      </c>
      <c r="E16" s="6">
        <f t="shared" si="2"/>
        <v>0</v>
      </c>
      <c r="F16" s="6">
        <f t="shared" si="3"/>
        <v>0</v>
      </c>
      <c r="G16" s="6">
        <f t="shared" si="4"/>
        <v>0</v>
      </c>
      <c r="H16" s="6">
        <f t="shared" si="5"/>
        <v>0</v>
      </c>
      <c r="I16" s="6">
        <f t="shared" si="6"/>
        <v>0</v>
      </c>
      <c r="J16" s="34"/>
      <c r="K16" s="52"/>
      <c r="L16" s="53"/>
      <c r="M16" s="53"/>
      <c r="N16" s="54"/>
      <c r="O16" s="37"/>
      <c r="P16" s="37"/>
    </row>
    <row r="17" spans="1:16" ht="12.75" customHeight="1" x14ac:dyDescent="0.2">
      <c r="A17" s="28"/>
      <c r="B17" s="108"/>
      <c r="C17" s="6">
        <f t="shared" si="0"/>
        <v>0</v>
      </c>
      <c r="D17" s="6">
        <f t="shared" si="1"/>
        <v>0</v>
      </c>
      <c r="E17" s="6">
        <f t="shared" si="2"/>
        <v>0</v>
      </c>
      <c r="F17" s="6">
        <f t="shared" si="3"/>
        <v>0</v>
      </c>
      <c r="G17" s="6">
        <f t="shared" si="4"/>
        <v>0</v>
      </c>
      <c r="H17" s="6">
        <f t="shared" si="5"/>
        <v>0</v>
      </c>
      <c r="I17" s="6">
        <f t="shared" si="6"/>
        <v>0</v>
      </c>
      <c r="J17" s="34"/>
      <c r="K17" s="52"/>
      <c r="L17" s="53"/>
      <c r="M17" s="53"/>
      <c r="N17" s="54"/>
      <c r="O17" s="37"/>
      <c r="P17" s="37"/>
    </row>
    <row r="18" spans="1:16" ht="12.75" customHeight="1" x14ac:dyDescent="0.2">
      <c r="A18" s="28"/>
      <c r="B18" s="108"/>
      <c r="C18" s="6">
        <f t="shared" si="0"/>
        <v>0</v>
      </c>
      <c r="D18" s="6">
        <f t="shared" si="1"/>
        <v>0</v>
      </c>
      <c r="E18" s="6">
        <f t="shared" si="2"/>
        <v>0</v>
      </c>
      <c r="F18" s="6">
        <f t="shared" si="3"/>
        <v>0</v>
      </c>
      <c r="G18" s="6">
        <f t="shared" si="4"/>
        <v>0</v>
      </c>
      <c r="H18" s="6">
        <f t="shared" si="5"/>
        <v>0</v>
      </c>
      <c r="I18" s="6">
        <f t="shared" si="6"/>
        <v>0</v>
      </c>
      <c r="J18" s="34"/>
      <c r="K18" s="52"/>
      <c r="L18" s="53"/>
      <c r="M18" s="53"/>
      <c r="N18" s="54"/>
      <c r="O18" s="37"/>
      <c r="P18" s="37"/>
    </row>
    <row r="19" spans="1:16" ht="12.75" customHeight="1" x14ac:dyDescent="0.2">
      <c r="A19" s="28"/>
      <c r="B19" s="108"/>
      <c r="C19" s="6">
        <f t="shared" si="0"/>
        <v>0</v>
      </c>
      <c r="D19" s="6">
        <f t="shared" si="1"/>
        <v>0</v>
      </c>
      <c r="E19" s="6">
        <f t="shared" si="2"/>
        <v>0</v>
      </c>
      <c r="F19" s="6">
        <f t="shared" si="3"/>
        <v>0</v>
      </c>
      <c r="G19" s="6">
        <f t="shared" si="4"/>
        <v>0</v>
      </c>
      <c r="H19" s="6">
        <f t="shared" si="5"/>
        <v>0</v>
      </c>
      <c r="I19" s="6">
        <f t="shared" si="6"/>
        <v>0</v>
      </c>
      <c r="J19" s="34"/>
      <c r="K19" s="52"/>
      <c r="L19" s="88"/>
      <c r="M19" s="53"/>
      <c r="N19" s="54"/>
      <c r="O19" s="37"/>
      <c r="P19" s="37"/>
    </row>
    <row r="20" spans="1:16" ht="12.75" customHeight="1" x14ac:dyDescent="0.2">
      <c r="A20" s="28"/>
      <c r="B20" s="108"/>
      <c r="C20" s="6">
        <f t="shared" si="0"/>
        <v>0</v>
      </c>
      <c r="D20" s="6">
        <f t="shared" si="1"/>
        <v>0</v>
      </c>
      <c r="E20" s="6">
        <f t="shared" si="2"/>
        <v>0</v>
      </c>
      <c r="F20" s="6">
        <f t="shared" si="3"/>
        <v>0</v>
      </c>
      <c r="G20" s="6">
        <f t="shared" si="4"/>
        <v>0</v>
      </c>
      <c r="H20" s="6">
        <f t="shared" si="5"/>
        <v>0</v>
      </c>
      <c r="I20" s="6">
        <f t="shared" si="6"/>
        <v>0</v>
      </c>
      <c r="J20" s="34"/>
      <c r="K20" s="52"/>
      <c r="L20" s="88"/>
      <c r="M20" s="53"/>
      <c r="N20" s="54"/>
      <c r="O20" s="37"/>
      <c r="P20" s="37"/>
    </row>
    <row r="21" spans="1:16" ht="12.75" customHeight="1" x14ac:dyDescent="0.2">
      <c r="A21" s="28"/>
      <c r="B21" s="108"/>
      <c r="C21" s="6">
        <f t="shared" si="0"/>
        <v>0</v>
      </c>
      <c r="D21" s="6">
        <f t="shared" si="1"/>
        <v>0</v>
      </c>
      <c r="E21" s="6">
        <f t="shared" si="2"/>
        <v>0</v>
      </c>
      <c r="F21" s="6">
        <f t="shared" si="3"/>
        <v>0</v>
      </c>
      <c r="G21" s="6">
        <f t="shared" si="4"/>
        <v>0</v>
      </c>
      <c r="H21" s="6">
        <f t="shared" si="5"/>
        <v>0</v>
      </c>
      <c r="I21" s="6">
        <f t="shared" si="6"/>
        <v>0</v>
      </c>
      <c r="J21" s="34"/>
      <c r="K21" s="52"/>
      <c r="L21" s="88"/>
      <c r="M21" s="53"/>
      <c r="N21" s="54"/>
      <c r="O21" s="37"/>
      <c r="P21" s="37"/>
    </row>
    <row r="22" spans="1:16" ht="12.75" customHeight="1" x14ac:dyDescent="0.2">
      <c r="A22" s="28"/>
      <c r="B22" s="109"/>
      <c r="C22" s="6">
        <f t="shared" si="0"/>
        <v>0</v>
      </c>
      <c r="D22" s="6">
        <f t="shared" si="1"/>
        <v>0</v>
      </c>
      <c r="E22" s="6">
        <f t="shared" si="2"/>
        <v>0</v>
      </c>
      <c r="F22" s="6">
        <f t="shared" si="3"/>
        <v>0</v>
      </c>
      <c r="G22" s="6">
        <f t="shared" si="4"/>
        <v>0</v>
      </c>
      <c r="H22" s="6">
        <f t="shared" si="5"/>
        <v>0</v>
      </c>
      <c r="I22" s="6">
        <f t="shared" si="6"/>
        <v>0</v>
      </c>
      <c r="J22" s="34"/>
      <c r="K22" s="52"/>
      <c r="L22" s="53"/>
      <c r="M22" s="53"/>
      <c r="N22" s="54"/>
      <c r="O22" s="37"/>
      <c r="P22" s="37"/>
    </row>
    <row r="23" spans="1:16" ht="12.75" customHeight="1" x14ac:dyDescent="0.2">
      <c r="A23" s="30"/>
      <c r="B23" s="110"/>
      <c r="C23" s="6">
        <f t="shared" si="0"/>
        <v>0</v>
      </c>
      <c r="D23" s="6">
        <f t="shared" si="1"/>
        <v>0</v>
      </c>
      <c r="E23" s="6">
        <f t="shared" si="2"/>
        <v>0</v>
      </c>
      <c r="F23" s="6">
        <f t="shared" si="3"/>
        <v>0</v>
      </c>
      <c r="G23" s="6">
        <f t="shared" si="4"/>
        <v>0</v>
      </c>
      <c r="H23" s="6">
        <f t="shared" si="5"/>
        <v>0</v>
      </c>
      <c r="I23" s="6">
        <f t="shared" si="6"/>
        <v>0</v>
      </c>
      <c r="J23" s="34"/>
      <c r="K23" s="52"/>
      <c r="L23" s="53"/>
      <c r="M23" s="53"/>
      <c r="N23" s="54"/>
      <c r="O23" s="37"/>
      <c r="P23" s="37"/>
    </row>
    <row r="24" spans="1:16" ht="12.75" customHeight="1" x14ac:dyDescent="0.2">
      <c r="A24" s="30"/>
      <c r="B24" s="110"/>
      <c r="C24" s="6">
        <f t="shared" si="0"/>
        <v>0</v>
      </c>
      <c r="D24" s="6">
        <f t="shared" si="1"/>
        <v>0</v>
      </c>
      <c r="E24" s="6">
        <f t="shared" si="2"/>
        <v>0</v>
      </c>
      <c r="F24" s="6">
        <f t="shared" si="3"/>
        <v>0</v>
      </c>
      <c r="G24" s="6">
        <f t="shared" si="4"/>
        <v>0</v>
      </c>
      <c r="H24" s="6">
        <f t="shared" si="5"/>
        <v>0</v>
      </c>
      <c r="I24" s="6">
        <f t="shared" si="6"/>
        <v>0</v>
      </c>
      <c r="J24" s="34"/>
      <c r="K24" s="52"/>
      <c r="L24" s="53"/>
      <c r="M24" s="53"/>
      <c r="N24" s="54"/>
      <c r="O24" s="37"/>
      <c r="P24" s="37"/>
    </row>
    <row r="25" spans="1:16" ht="12.75" customHeight="1" x14ac:dyDescent="0.2">
      <c r="A25" s="30"/>
      <c r="B25" s="110"/>
      <c r="C25" s="6">
        <f t="shared" si="0"/>
        <v>0</v>
      </c>
      <c r="D25" s="6">
        <f t="shared" si="1"/>
        <v>0</v>
      </c>
      <c r="E25" s="6">
        <f t="shared" si="2"/>
        <v>0</v>
      </c>
      <c r="F25" s="6">
        <f t="shared" si="3"/>
        <v>0</v>
      </c>
      <c r="G25" s="6">
        <f t="shared" si="4"/>
        <v>0</v>
      </c>
      <c r="H25" s="6">
        <f t="shared" si="5"/>
        <v>0</v>
      </c>
      <c r="I25" s="6">
        <f t="shared" si="6"/>
        <v>0</v>
      </c>
      <c r="J25" s="34"/>
      <c r="K25" s="52"/>
      <c r="L25" s="53"/>
      <c r="M25" s="53"/>
      <c r="N25" s="54"/>
      <c r="O25" s="37"/>
      <c r="P25" s="37"/>
    </row>
    <row r="26" spans="1:16" ht="12.75" customHeight="1" x14ac:dyDescent="0.2">
      <c r="A26" s="30"/>
      <c r="B26" s="110"/>
      <c r="C26" s="6">
        <f t="shared" si="0"/>
        <v>0</v>
      </c>
      <c r="D26" s="6">
        <f t="shared" si="1"/>
        <v>0</v>
      </c>
      <c r="E26" s="6">
        <f t="shared" si="2"/>
        <v>0</v>
      </c>
      <c r="F26" s="6">
        <f t="shared" si="3"/>
        <v>0</v>
      </c>
      <c r="G26" s="6">
        <f t="shared" si="4"/>
        <v>0</v>
      </c>
      <c r="H26" s="6">
        <f t="shared" si="5"/>
        <v>0</v>
      </c>
      <c r="I26" s="6">
        <f t="shared" si="6"/>
        <v>0</v>
      </c>
      <c r="J26" s="34"/>
      <c r="K26" s="52"/>
      <c r="L26" s="53"/>
      <c r="M26" s="53"/>
      <c r="N26" s="54"/>
      <c r="O26" s="37"/>
      <c r="P26" s="37"/>
    </row>
    <row r="27" spans="1:16" ht="12.75" customHeight="1" x14ac:dyDescent="0.2">
      <c r="A27" s="30"/>
      <c r="B27" s="110"/>
      <c r="C27" s="6">
        <f t="shared" si="0"/>
        <v>0</v>
      </c>
      <c r="D27" s="6">
        <f t="shared" si="1"/>
        <v>0</v>
      </c>
      <c r="E27" s="6">
        <f t="shared" si="2"/>
        <v>0</v>
      </c>
      <c r="F27" s="6">
        <f t="shared" si="3"/>
        <v>0</v>
      </c>
      <c r="G27" s="6">
        <f t="shared" si="4"/>
        <v>0</v>
      </c>
      <c r="H27" s="6">
        <f t="shared" si="5"/>
        <v>0</v>
      </c>
      <c r="I27" s="6">
        <f t="shared" si="6"/>
        <v>0</v>
      </c>
      <c r="J27" s="34"/>
      <c r="K27" s="52"/>
      <c r="L27" s="53"/>
      <c r="M27" s="53"/>
      <c r="N27" s="54"/>
      <c r="O27" s="37"/>
      <c r="P27" s="37"/>
    </row>
    <row r="28" spans="1:16" ht="12.75" customHeight="1" x14ac:dyDescent="0.2">
      <c r="A28" s="30"/>
      <c r="B28" s="110"/>
      <c r="C28" s="6">
        <f t="shared" si="0"/>
        <v>0</v>
      </c>
      <c r="D28" s="6">
        <f t="shared" si="1"/>
        <v>0</v>
      </c>
      <c r="E28" s="6">
        <f t="shared" si="2"/>
        <v>0</v>
      </c>
      <c r="F28" s="6">
        <f t="shared" si="3"/>
        <v>0</v>
      </c>
      <c r="G28" s="6">
        <f t="shared" si="4"/>
        <v>0</v>
      </c>
      <c r="H28" s="6">
        <f t="shared" si="5"/>
        <v>0</v>
      </c>
      <c r="I28" s="6">
        <f t="shared" si="6"/>
        <v>0</v>
      </c>
      <c r="J28" s="34"/>
      <c r="K28" s="52"/>
      <c r="L28" s="53"/>
      <c r="M28" s="53"/>
      <c r="N28" s="54"/>
      <c r="O28" s="37"/>
      <c r="P28" s="37"/>
    </row>
    <row r="29" spans="1:16" ht="12.75" customHeight="1" x14ac:dyDescent="0.2">
      <c r="A29" s="32"/>
      <c r="B29" s="110"/>
      <c r="C29" s="6">
        <f t="shared" si="0"/>
        <v>0</v>
      </c>
      <c r="D29" s="6">
        <f t="shared" si="1"/>
        <v>0</v>
      </c>
      <c r="E29" s="6">
        <f t="shared" si="2"/>
        <v>0</v>
      </c>
      <c r="F29" s="6">
        <f t="shared" si="3"/>
        <v>0</v>
      </c>
      <c r="G29" s="6">
        <f t="shared" si="4"/>
        <v>0</v>
      </c>
      <c r="H29" s="6">
        <f t="shared" si="5"/>
        <v>0</v>
      </c>
      <c r="I29" s="6">
        <f t="shared" si="6"/>
        <v>0</v>
      </c>
      <c r="J29" s="34"/>
      <c r="K29" s="52"/>
      <c r="L29" s="53"/>
      <c r="M29" s="53"/>
      <c r="N29" s="54"/>
      <c r="O29" s="37"/>
      <c r="P29" s="37"/>
    </row>
    <row r="30" spans="1:16" s="16" customFormat="1" ht="12.75" customHeight="1" x14ac:dyDescent="0.2">
      <c r="A30" s="127" t="s">
        <v>11</v>
      </c>
      <c r="B30" s="124">
        <f t="shared" ref="B30:I30" si="7">SUM(B9:B29)</f>
        <v>0</v>
      </c>
      <c r="C30" s="104">
        <f t="shared" si="7"/>
        <v>0</v>
      </c>
      <c r="D30" s="104">
        <f t="shared" si="7"/>
        <v>0</v>
      </c>
      <c r="E30" s="104">
        <f t="shared" si="7"/>
        <v>0</v>
      </c>
      <c r="F30" s="104">
        <f t="shared" si="7"/>
        <v>0</v>
      </c>
      <c r="G30" s="104">
        <f t="shared" si="7"/>
        <v>0</v>
      </c>
      <c r="H30" s="104">
        <f t="shared" si="7"/>
        <v>0</v>
      </c>
      <c r="I30" s="104">
        <f t="shared" si="7"/>
        <v>0</v>
      </c>
      <c r="J30" s="36"/>
      <c r="K30" s="100"/>
      <c r="L30" s="101"/>
      <c r="M30" s="101"/>
      <c r="N30" s="102"/>
      <c r="O30" s="47"/>
      <c r="P30" s="47"/>
    </row>
    <row r="31" spans="1:16" ht="12.75" customHeight="1" x14ac:dyDescent="0.2">
      <c r="O31" s="37"/>
      <c r="P31" s="37"/>
    </row>
    <row r="32" spans="1:16" ht="12.75" customHeight="1" x14ac:dyDescent="0.2">
      <c r="A32" s="1"/>
      <c r="O32" s="37"/>
      <c r="P32" s="37"/>
    </row>
    <row r="33" spans="1:17" ht="12.75" customHeight="1" x14ac:dyDescent="0.2">
      <c r="O33" s="37"/>
      <c r="P33" s="37"/>
    </row>
    <row r="34" spans="1:17" ht="12.75" customHeight="1" x14ac:dyDescent="0.2">
      <c r="A34" s="19" t="s">
        <v>18</v>
      </c>
      <c r="B34" s="10"/>
      <c r="C34" s="4"/>
      <c r="D34" s="18"/>
      <c r="E34" s="18"/>
      <c r="O34" s="37"/>
      <c r="P34" s="37"/>
    </row>
    <row r="35" spans="1:17" ht="12.75" customHeight="1" x14ac:dyDescent="0.2">
      <c r="A35" s="9" t="s">
        <v>19</v>
      </c>
      <c r="B35" s="10"/>
      <c r="C35" s="4"/>
      <c r="D35" s="4"/>
      <c r="E35" s="4"/>
      <c r="O35" s="37"/>
      <c r="P35" s="37"/>
    </row>
    <row r="36" spans="1:17" ht="12.75" customHeight="1" x14ac:dyDescent="0.2">
      <c r="A36" s="9" t="s">
        <v>20</v>
      </c>
      <c r="B36" s="10"/>
      <c r="C36" s="4"/>
      <c r="D36" s="18"/>
      <c r="E36" s="18"/>
      <c r="O36" s="37"/>
      <c r="P36" s="37"/>
    </row>
    <row r="37" spans="1:17" ht="12.75" customHeight="1" x14ac:dyDescent="0.2">
      <c r="A37" s="9" t="s">
        <v>25</v>
      </c>
      <c r="B37" s="10"/>
      <c r="C37" s="4"/>
      <c r="D37" s="4"/>
      <c r="E37" s="4"/>
      <c r="O37" s="37"/>
      <c r="P37" s="37"/>
    </row>
    <row r="38" spans="1:17" ht="12.75" customHeight="1" x14ac:dyDescent="0.2">
      <c r="A38" s="9" t="s">
        <v>21</v>
      </c>
      <c r="B38" s="10"/>
      <c r="C38" s="4"/>
      <c r="D38" s="18"/>
      <c r="E38" s="18"/>
      <c r="O38" s="37"/>
      <c r="P38" s="37"/>
    </row>
    <row r="39" spans="1:17" ht="12.75" customHeight="1" x14ac:dyDescent="0.2">
      <c r="A39" s="9" t="s">
        <v>22</v>
      </c>
      <c r="B39" s="10"/>
      <c r="C39" s="4"/>
      <c r="D39" s="18"/>
      <c r="E39" s="18"/>
      <c r="O39" s="87"/>
      <c r="P39" s="87"/>
      <c r="Q39" s="44"/>
    </row>
    <row r="40" spans="1:17" ht="12.75" customHeight="1" x14ac:dyDescent="0.2">
      <c r="A40" s="9" t="s">
        <v>24</v>
      </c>
      <c r="B40" s="10"/>
      <c r="C40" s="4"/>
      <c r="D40" s="18"/>
      <c r="E40" s="18"/>
      <c r="O40" s="87"/>
      <c r="P40" s="87"/>
      <c r="Q40" s="44"/>
    </row>
    <row r="41" spans="1:17" ht="12.75" customHeight="1" x14ac:dyDescent="0.2">
      <c r="A41" s="9" t="s">
        <v>23</v>
      </c>
      <c r="B41" s="10"/>
      <c r="C41" s="4"/>
      <c r="D41" s="18"/>
      <c r="E41" s="18"/>
      <c r="O41" s="87"/>
      <c r="P41" s="87"/>
      <c r="Q41" s="44"/>
    </row>
    <row r="42" spans="1:17" ht="12.75" customHeight="1" x14ac:dyDescent="0.2">
      <c r="O42" s="87"/>
      <c r="P42" s="87"/>
      <c r="Q42" s="44"/>
    </row>
    <row r="43" spans="1:17" ht="12.75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</row>
    <row r="44" spans="1:17" ht="19.5" customHeight="1" x14ac:dyDescent="0.3">
      <c r="A44" s="71"/>
      <c r="B44" s="67" t="s">
        <v>26</v>
      </c>
      <c r="C44" s="66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72"/>
    </row>
    <row r="45" spans="1:17" ht="18" customHeight="1" x14ac:dyDescent="0.3">
      <c r="A45" s="71"/>
      <c r="B45" s="67" t="s">
        <v>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72"/>
    </row>
    <row r="46" spans="1:17" ht="20.25" customHeight="1" x14ac:dyDescent="0.3">
      <c r="A46" s="71"/>
      <c r="B46" s="67" t="s">
        <v>28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72"/>
    </row>
    <row r="47" spans="1:17" ht="12.75" customHeight="1" x14ac:dyDescent="0.2">
      <c r="A47" s="7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72"/>
    </row>
    <row r="48" spans="1:17" ht="12.75" customHeight="1" x14ac:dyDescent="0.2">
      <c r="A48" s="74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75"/>
    </row>
    <row r="49" spans="1:17" ht="12.75" customHeight="1" x14ac:dyDescent="0.2">
      <c r="O49" s="44"/>
      <c r="P49" s="44"/>
      <c r="Q49" s="44"/>
    </row>
    <row r="50" spans="1:17" ht="12.75" customHeight="1" x14ac:dyDescent="0.2">
      <c r="A50" s="20" t="s">
        <v>32</v>
      </c>
      <c r="O50" s="44"/>
      <c r="P50" s="44"/>
      <c r="Q50" s="44"/>
    </row>
    <row r="51" spans="1:17" ht="12.75" customHeight="1" x14ac:dyDescent="0.2">
      <c r="A51" s="21" t="s">
        <v>31</v>
      </c>
      <c r="O51" s="44"/>
      <c r="P51" s="44"/>
      <c r="Q51" s="44"/>
    </row>
    <row r="52" spans="1:17" ht="12.75" customHeight="1" x14ac:dyDescent="0.2">
      <c r="O52" s="44"/>
      <c r="P52" s="44"/>
      <c r="Q52" s="44"/>
    </row>
    <row r="53" spans="1:17" ht="12.75" customHeight="1" x14ac:dyDescent="0.2">
      <c r="O53" s="44"/>
      <c r="P53" s="44"/>
      <c r="Q53" s="44"/>
    </row>
    <row r="54" spans="1:17" ht="12.75" customHeight="1" x14ac:dyDescent="0.2">
      <c r="O54" s="44"/>
      <c r="P54" s="44"/>
      <c r="Q54" s="44"/>
    </row>
    <row r="55" spans="1:17" ht="12.75" customHeight="1" x14ac:dyDescent="0.2">
      <c r="O55" s="44"/>
      <c r="P55" s="44"/>
      <c r="Q55" s="44"/>
    </row>
    <row r="56" spans="1:17" ht="12.75" customHeight="1" x14ac:dyDescent="0.2">
      <c r="O56" s="44"/>
      <c r="P56" s="44"/>
      <c r="Q56" s="44"/>
    </row>
    <row r="57" spans="1:17" ht="12.75" customHeight="1" x14ac:dyDescent="0.2"/>
    <row r="58" spans="1:17" ht="12.75" customHeight="1" x14ac:dyDescent="0.2"/>
    <row r="59" spans="1:17" ht="12.75" customHeight="1" x14ac:dyDescent="0.2"/>
    <row r="60" spans="1:17" ht="12.75" customHeight="1" x14ac:dyDescent="0.2"/>
    <row r="61" spans="1:17" ht="12.75" customHeight="1" x14ac:dyDescent="0.2"/>
    <row r="62" spans="1:17" ht="12.75" customHeight="1" x14ac:dyDescent="0.2"/>
    <row r="63" spans="1:17" ht="12.75" customHeight="1" x14ac:dyDescent="0.2"/>
    <row r="64" spans="1:1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sheetProtection algorithmName="SHA-512" hashValue="isb+EzLBIf6bkeEMYAT8MZHYxQ6ElFx6bIpJE1furgCE/N+XAU8oARl+BnTJhfm6DlCkXGcasmcOxENjHjImcg==" saltValue="erhRrQaKU75Fjr2p550l1g==" spinCount="100000" sheet="1" objects="1" scenarios="1"/>
  <protectedRanges>
    <protectedRange algorithmName="SHA-512" hashValue="eg0qn+VhGCbeoxYlg4QVSgxQUF9VRf3obCsNLzyDWEzWO8qqxjQqC0jg6UDeAtlzH63QeDXopCBQCPfHJ8CJyA==" saltValue="9HzhUnzyoBtgiYEzUhU5zg==" spinCount="100000" sqref="O10:O15" name="Intervalo1"/>
  </protectedRanges>
  <mergeCells count="3">
    <mergeCell ref="A6:I6"/>
    <mergeCell ref="A7:I7"/>
    <mergeCell ref="K7:N8"/>
  </mergeCells>
  <pageMargins left="0.74791666666666667" right="0.74791666666666667" top="0.98402777777777772" bottom="0.98402777777777772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7DB0-AA98-411E-9055-70683310FD9B}">
  <dimension ref="A1:P1016"/>
  <sheetViews>
    <sheetView showGridLines="0" zoomScale="82" zoomScaleNormal="82" workbookViewId="0">
      <selection activeCell="A14" sqref="A14:B23"/>
    </sheetView>
  </sheetViews>
  <sheetFormatPr defaultColWidth="14.42578125" defaultRowHeight="15" customHeight="1" x14ac:dyDescent="0.2"/>
  <cols>
    <col min="1" max="9" width="20.28515625" customWidth="1"/>
    <col min="10" max="10" width="2.85546875" customWidth="1"/>
    <col min="11" max="14" width="10" customWidth="1"/>
    <col min="15" max="15" width="5.7109375" customWidth="1"/>
    <col min="16" max="25" width="8.7109375" customWidth="1"/>
  </cols>
  <sheetData>
    <row r="1" spans="1:16" ht="15" customHeight="1" x14ac:dyDescent="0.2">
      <c r="A1" s="140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44"/>
    </row>
    <row r="2" spans="1:16" ht="15" customHeight="1" x14ac:dyDescent="0.2">
      <c r="A2" s="141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2"/>
      <c r="P2" s="44"/>
    </row>
    <row r="3" spans="1:16" ht="15" customHeight="1" x14ac:dyDescent="0.2">
      <c r="A3" s="14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72"/>
      <c r="P3" s="44"/>
    </row>
    <row r="4" spans="1:16" ht="15" customHeight="1" x14ac:dyDescent="0.2">
      <c r="A4" s="14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72"/>
      <c r="P4" s="44"/>
    </row>
    <row r="5" spans="1:16" ht="15" customHeight="1" x14ac:dyDescent="0.35">
      <c r="A5" s="142"/>
      <c r="B5" s="139"/>
      <c r="C5" s="139"/>
      <c r="D5" s="139"/>
      <c r="E5" s="139"/>
      <c r="F5" s="139"/>
      <c r="G5" s="139"/>
      <c r="H5" s="139"/>
      <c r="I5" s="59"/>
      <c r="J5" s="59"/>
      <c r="K5" s="59"/>
      <c r="L5" s="59"/>
      <c r="M5" s="59"/>
      <c r="N5" s="59"/>
      <c r="O5" s="143"/>
      <c r="P5" s="44"/>
    </row>
    <row r="6" spans="1:16" ht="20.25" customHeight="1" x14ac:dyDescent="0.25">
      <c r="A6" s="240" t="s">
        <v>44</v>
      </c>
      <c r="B6" s="241"/>
      <c r="C6" s="241"/>
      <c r="D6" s="241"/>
      <c r="E6" s="241"/>
      <c r="F6" s="241"/>
      <c r="G6" s="241"/>
      <c r="H6" s="241"/>
      <c r="I6" s="242"/>
      <c r="J6" s="45"/>
      <c r="K6" s="13"/>
      <c r="L6" s="13"/>
      <c r="M6" s="13"/>
      <c r="O6" s="87"/>
      <c r="P6" s="44"/>
    </row>
    <row r="7" spans="1:16" ht="15" customHeight="1" x14ac:dyDescent="0.25">
      <c r="A7" s="250" t="s">
        <v>17</v>
      </c>
      <c r="B7" s="251"/>
      <c r="C7" s="251"/>
      <c r="D7" s="251"/>
      <c r="E7" s="251"/>
      <c r="F7" s="251"/>
      <c r="G7" s="251"/>
      <c r="H7" s="251"/>
      <c r="I7" s="252"/>
      <c r="J7" s="45"/>
      <c r="K7" s="244" t="s">
        <v>58</v>
      </c>
      <c r="L7" s="245"/>
      <c r="M7" s="245"/>
      <c r="N7" s="246"/>
      <c r="O7" s="44"/>
      <c r="P7" s="44"/>
    </row>
    <row r="8" spans="1:16" s="11" customFormat="1" ht="26.25" customHeight="1" x14ac:dyDescent="0.2">
      <c r="A8" s="126" t="s">
        <v>12</v>
      </c>
      <c r="B8" s="123" t="s">
        <v>8</v>
      </c>
      <c r="C8" s="8" t="s">
        <v>5</v>
      </c>
      <c r="D8" s="8" t="s">
        <v>6</v>
      </c>
      <c r="E8" s="7" t="s">
        <v>49</v>
      </c>
      <c r="F8" s="8" t="s">
        <v>4</v>
      </c>
      <c r="G8" s="8" t="s">
        <v>9</v>
      </c>
      <c r="H8" s="8" t="s">
        <v>7</v>
      </c>
      <c r="I8" s="51" t="s">
        <v>3</v>
      </c>
      <c r="J8" s="14"/>
      <c r="K8" s="247"/>
      <c r="L8" s="248"/>
      <c r="M8" s="248"/>
      <c r="N8" s="249"/>
      <c r="O8" s="44"/>
      <c r="P8"/>
    </row>
    <row r="9" spans="1:16" ht="12.75" x14ac:dyDescent="0.2">
      <c r="A9" s="130"/>
      <c r="B9" s="106"/>
      <c r="C9" s="6">
        <f>PRODUCT(I9*50)</f>
        <v>0</v>
      </c>
      <c r="D9" s="6">
        <f>PRODUCT(B9*36)</f>
        <v>0</v>
      </c>
      <c r="E9" s="6">
        <f>B9*2.1</f>
        <v>0</v>
      </c>
      <c r="F9" s="6">
        <f>PRODUCT(I9*0.08)</f>
        <v>0</v>
      </c>
      <c r="G9" s="6">
        <f>D9/6</f>
        <v>0</v>
      </c>
      <c r="H9" s="49">
        <f>PRODUCT(B9*1.01)</f>
        <v>0</v>
      </c>
      <c r="I9" s="103">
        <f t="shared" ref="I9:I29" si="0">D9/7</f>
        <v>0</v>
      </c>
      <c r="K9" s="95"/>
      <c r="L9" s="92"/>
      <c r="M9" s="92"/>
      <c r="N9" s="54"/>
      <c r="O9" s="44"/>
      <c r="P9" s="38"/>
    </row>
    <row r="10" spans="1:16" ht="12.75" customHeight="1" x14ac:dyDescent="0.2">
      <c r="A10" s="130"/>
      <c r="B10" s="107"/>
      <c r="C10" s="6">
        <f t="shared" ref="C10:C29" si="1">PRODUCT(I10*50)</f>
        <v>0</v>
      </c>
      <c r="D10" s="6">
        <f t="shared" ref="D10:D29" si="2">PRODUCT(B10*36)</f>
        <v>0</v>
      </c>
      <c r="E10" s="6">
        <f t="shared" ref="E10:E29" si="3">B10*2.1</f>
        <v>0</v>
      </c>
      <c r="F10" s="6">
        <f t="shared" ref="F10:F29" si="4">PRODUCT(I10*0.08)</f>
        <v>0</v>
      </c>
      <c r="G10" s="6">
        <f t="shared" ref="G10:G29" si="5">D10/6</f>
        <v>0</v>
      </c>
      <c r="H10" s="49">
        <f t="shared" ref="H10:H29" si="6">PRODUCT(B10*1.01)</f>
        <v>0</v>
      </c>
      <c r="I10" s="103">
        <f t="shared" si="0"/>
        <v>0</v>
      </c>
      <c r="J10" s="3"/>
      <c r="K10" s="96"/>
      <c r="L10" s="93"/>
      <c r="M10" s="93"/>
      <c r="N10" s="97"/>
      <c r="O10" s="44"/>
    </row>
    <row r="11" spans="1:16" ht="12.75" customHeight="1" x14ac:dyDescent="0.2">
      <c r="A11" s="130"/>
      <c r="B11" s="107"/>
      <c r="C11" s="6">
        <f t="shared" si="1"/>
        <v>0</v>
      </c>
      <c r="D11" s="6">
        <f t="shared" si="2"/>
        <v>0</v>
      </c>
      <c r="E11" s="6">
        <f t="shared" si="3"/>
        <v>0</v>
      </c>
      <c r="F11" s="6">
        <f t="shared" si="4"/>
        <v>0</v>
      </c>
      <c r="G11" s="6">
        <f t="shared" si="5"/>
        <v>0</v>
      </c>
      <c r="H11" s="49">
        <f t="shared" si="6"/>
        <v>0</v>
      </c>
      <c r="I11" s="103">
        <f t="shared" si="0"/>
        <v>0</v>
      </c>
      <c r="K11" s="98"/>
      <c r="L11" s="94"/>
      <c r="M11" s="94"/>
      <c r="N11" s="99"/>
      <c r="O11" s="44"/>
    </row>
    <row r="12" spans="1:16" ht="12.75" customHeight="1" x14ac:dyDescent="0.2">
      <c r="A12" s="26"/>
      <c r="B12" s="108"/>
      <c r="C12" s="6">
        <f t="shared" si="1"/>
        <v>0</v>
      </c>
      <c r="D12" s="6">
        <f t="shared" si="2"/>
        <v>0</v>
      </c>
      <c r="E12" s="6">
        <f t="shared" si="3"/>
        <v>0</v>
      </c>
      <c r="F12" s="6">
        <f t="shared" si="4"/>
        <v>0</v>
      </c>
      <c r="G12" s="6">
        <f t="shared" si="5"/>
        <v>0</v>
      </c>
      <c r="H12" s="49">
        <f t="shared" si="6"/>
        <v>0</v>
      </c>
      <c r="I12" s="103">
        <f t="shared" si="0"/>
        <v>0</v>
      </c>
      <c r="J12" s="3"/>
      <c r="K12" s="98"/>
      <c r="L12" s="94"/>
      <c r="M12" s="94"/>
      <c r="N12" s="99"/>
      <c r="O12" s="44"/>
    </row>
    <row r="13" spans="1:16" ht="12.75" customHeight="1" x14ac:dyDescent="0.2">
      <c r="A13" s="28"/>
      <c r="B13" s="108"/>
      <c r="C13" s="6">
        <f t="shared" si="1"/>
        <v>0</v>
      </c>
      <c r="D13" s="6">
        <f t="shared" si="2"/>
        <v>0</v>
      </c>
      <c r="E13" s="6">
        <f t="shared" si="3"/>
        <v>0</v>
      </c>
      <c r="F13" s="6">
        <f t="shared" si="4"/>
        <v>0</v>
      </c>
      <c r="G13" s="6">
        <f t="shared" si="5"/>
        <v>0</v>
      </c>
      <c r="H13" s="49">
        <f t="shared" si="6"/>
        <v>0</v>
      </c>
      <c r="I13" s="103">
        <f t="shared" si="0"/>
        <v>0</v>
      </c>
      <c r="J13" s="3"/>
      <c r="K13" s="98"/>
      <c r="L13" s="94"/>
      <c r="M13" s="94"/>
      <c r="N13" s="99"/>
      <c r="O13" s="44"/>
    </row>
    <row r="14" spans="1:16" ht="12.75" customHeight="1" x14ac:dyDescent="0.2">
      <c r="A14" s="28"/>
      <c r="B14" s="108"/>
      <c r="C14" s="6">
        <f t="shared" si="1"/>
        <v>0</v>
      </c>
      <c r="D14" s="6">
        <f t="shared" si="2"/>
        <v>0</v>
      </c>
      <c r="E14" s="6">
        <f t="shared" si="3"/>
        <v>0</v>
      </c>
      <c r="F14" s="6">
        <f t="shared" si="4"/>
        <v>0</v>
      </c>
      <c r="G14" s="6">
        <f t="shared" si="5"/>
        <v>0</v>
      </c>
      <c r="H14" s="49">
        <f t="shared" si="6"/>
        <v>0</v>
      </c>
      <c r="I14" s="103">
        <f t="shared" si="0"/>
        <v>0</v>
      </c>
      <c r="J14" s="3"/>
      <c r="K14" s="98"/>
      <c r="L14" s="94"/>
      <c r="M14" s="94"/>
      <c r="N14" s="99"/>
      <c r="O14" s="44"/>
    </row>
    <row r="15" spans="1:16" ht="12.75" customHeight="1" x14ac:dyDescent="0.2">
      <c r="A15" s="28"/>
      <c r="B15" s="108"/>
      <c r="C15" s="6">
        <f t="shared" si="1"/>
        <v>0</v>
      </c>
      <c r="D15" s="6">
        <f t="shared" si="2"/>
        <v>0</v>
      </c>
      <c r="E15" s="6">
        <f t="shared" si="3"/>
        <v>0</v>
      </c>
      <c r="F15" s="6">
        <f t="shared" si="4"/>
        <v>0</v>
      </c>
      <c r="G15" s="6">
        <f t="shared" si="5"/>
        <v>0</v>
      </c>
      <c r="H15" s="49">
        <f t="shared" si="6"/>
        <v>0</v>
      </c>
      <c r="I15" s="103">
        <f t="shared" si="0"/>
        <v>0</v>
      </c>
      <c r="J15" s="3"/>
      <c r="K15" s="98"/>
      <c r="L15" s="94"/>
      <c r="M15" s="94"/>
      <c r="N15" s="99"/>
      <c r="O15" s="44"/>
    </row>
    <row r="16" spans="1:16" ht="12.75" customHeight="1" x14ac:dyDescent="0.2">
      <c r="A16" s="28"/>
      <c r="B16" s="108"/>
      <c r="C16" s="6">
        <f t="shared" si="1"/>
        <v>0</v>
      </c>
      <c r="D16" s="6">
        <f t="shared" si="2"/>
        <v>0</v>
      </c>
      <c r="E16" s="6">
        <f t="shared" si="3"/>
        <v>0</v>
      </c>
      <c r="F16" s="6">
        <f t="shared" si="4"/>
        <v>0</v>
      </c>
      <c r="G16" s="6">
        <f t="shared" si="5"/>
        <v>0</v>
      </c>
      <c r="H16" s="49">
        <f t="shared" si="6"/>
        <v>0</v>
      </c>
      <c r="I16" s="103">
        <f t="shared" si="0"/>
        <v>0</v>
      </c>
      <c r="J16" s="3"/>
      <c r="K16" s="52"/>
      <c r="L16" s="53"/>
      <c r="M16" s="53"/>
      <c r="N16" s="54"/>
      <c r="O16" s="44"/>
    </row>
    <row r="17" spans="1:15" ht="12.75" customHeight="1" x14ac:dyDescent="0.2">
      <c r="A17" s="28"/>
      <c r="B17" s="108"/>
      <c r="C17" s="6">
        <f t="shared" si="1"/>
        <v>0</v>
      </c>
      <c r="D17" s="6">
        <f t="shared" si="2"/>
        <v>0</v>
      </c>
      <c r="E17" s="6">
        <f t="shared" si="3"/>
        <v>0</v>
      </c>
      <c r="F17" s="6">
        <f t="shared" si="4"/>
        <v>0</v>
      </c>
      <c r="G17" s="6">
        <f t="shared" si="5"/>
        <v>0</v>
      </c>
      <c r="H17" s="49">
        <f t="shared" si="6"/>
        <v>0</v>
      </c>
      <c r="I17" s="103">
        <f t="shared" si="0"/>
        <v>0</v>
      </c>
      <c r="K17" s="52"/>
      <c r="L17" s="53"/>
      <c r="M17" s="53"/>
      <c r="N17" s="54"/>
      <c r="O17" s="44"/>
    </row>
    <row r="18" spans="1:15" ht="12.75" customHeight="1" x14ac:dyDescent="0.2">
      <c r="A18" s="28"/>
      <c r="B18" s="108"/>
      <c r="C18" s="6">
        <f t="shared" si="1"/>
        <v>0</v>
      </c>
      <c r="D18" s="6">
        <f t="shared" si="2"/>
        <v>0</v>
      </c>
      <c r="E18" s="6">
        <f t="shared" si="3"/>
        <v>0</v>
      </c>
      <c r="F18" s="6">
        <f t="shared" si="4"/>
        <v>0</v>
      </c>
      <c r="G18" s="6">
        <f t="shared" si="5"/>
        <v>0</v>
      </c>
      <c r="H18" s="49">
        <f t="shared" si="6"/>
        <v>0</v>
      </c>
      <c r="I18" s="103">
        <f t="shared" si="0"/>
        <v>0</v>
      </c>
      <c r="J18" s="3"/>
      <c r="K18" s="52"/>
      <c r="L18" s="53"/>
      <c r="M18" s="53"/>
      <c r="N18" s="54"/>
      <c r="O18" s="44"/>
    </row>
    <row r="19" spans="1:15" ht="12.75" customHeight="1" x14ac:dyDescent="0.2">
      <c r="A19" s="28"/>
      <c r="B19" s="108"/>
      <c r="C19" s="6">
        <f t="shared" si="1"/>
        <v>0</v>
      </c>
      <c r="D19" s="6">
        <f t="shared" si="2"/>
        <v>0</v>
      </c>
      <c r="E19" s="6">
        <f t="shared" si="3"/>
        <v>0</v>
      </c>
      <c r="F19" s="6">
        <f t="shared" si="4"/>
        <v>0</v>
      </c>
      <c r="G19" s="6">
        <f t="shared" si="5"/>
        <v>0</v>
      </c>
      <c r="H19" s="49">
        <f t="shared" si="6"/>
        <v>0</v>
      </c>
      <c r="I19" s="103">
        <f t="shared" si="0"/>
        <v>0</v>
      </c>
      <c r="J19" s="3"/>
      <c r="K19" s="52"/>
      <c r="L19" s="88"/>
      <c r="M19" s="53"/>
      <c r="N19" s="54"/>
      <c r="O19" s="44"/>
    </row>
    <row r="20" spans="1:15" ht="12.75" customHeight="1" x14ac:dyDescent="0.2">
      <c r="A20" s="28"/>
      <c r="B20" s="108"/>
      <c r="C20" s="6">
        <f t="shared" si="1"/>
        <v>0</v>
      </c>
      <c r="D20" s="6">
        <f t="shared" si="2"/>
        <v>0</v>
      </c>
      <c r="E20" s="6">
        <f t="shared" si="3"/>
        <v>0</v>
      </c>
      <c r="F20" s="6">
        <f t="shared" si="4"/>
        <v>0</v>
      </c>
      <c r="G20" s="6">
        <f t="shared" si="5"/>
        <v>0</v>
      </c>
      <c r="H20" s="49">
        <f t="shared" si="6"/>
        <v>0</v>
      </c>
      <c r="I20" s="103">
        <f t="shared" si="0"/>
        <v>0</v>
      </c>
      <c r="J20" s="3"/>
      <c r="K20" s="52"/>
      <c r="L20" s="88"/>
      <c r="M20" s="53"/>
      <c r="N20" s="54"/>
      <c r="O20" s="44"/>
    </row>
    <row r="21" spans="1:15" ht="12.75" customHeight="1" x14ac:dyDescent="0.2">
      <c r="A21" s="28"/>
      <c r="B21" s="108"/>
      <c r="C21" s="6">
        <f t="shared" si="1"/>
        <v>0</v>
      </c>
      <c r="D21" s="6">
        <f t="shared" si="2"/>
        <v>0</v>
      </c>
      <c r="E21" s="6">
        <f t="shared" si="3"/>
        <v>0</v>
      </c>
      <c r="F21" s="6">
        <f t="shared" si="4"/>
        <v>0</v>
      </c>
      <c r="G21" s="6">
        <f t="shared" si="5"/>
        <v>0</v>
      </c>
      <c r="H21" s="49">
        <f t="shared" si="6"/>
        <v>0</v>
      </c>
      <c r="I21" s="103">
        <f t="shared" si="0"/>
        <v>0</v>
      </c>
      <c r="J21" s="3"/>
      <c r="K21" s="52"/>
      <c r="L21" s="88"/>
      <c r="M21" s="53"/>
      <c r="N21" s="54"/>
      <c r="O21" s="44"/>
    </row>
    <row r="22" spans="1:15" ht="12.75" customHeight="1" x14ac:dyDescent="0.2">
      <c r="A22" s="28"/>
      <c r="B22" s="109"/>
      <c r="C22" s="6">
        <f t="shared" si="1"/>
        <v>0</v>
      </c>
      <c r="D22" s="6">
        <f t="shared" si="2"/>
        <v>0</v>
      </c>
      <c r="E22" s="6">
        <f t="shared" si="3"/>
        <v>0</v>
      </c>
      <c r="F22" s="6">
        <f t="shared" si="4"/>
        <v>0</v>
      </c>
      <c r="G22" s="6">
        <f t="shared" si="5"/>
        <v>0</v>
      </c>
      <c r="H22" s="49">
        <f t="shared" si="6"/>
        <v>0</v>
      </c>
      <c r="I22" s="103">
        <f t="shared" si="0"/>
        <v>0</v>
      </c>
      <c r="J22" s="3"/>
      <c r="K22" s="52"/>
      <c r="L22" s="53"/>
      <c r="M22" s="53"/>
      <c r="N22" s="54"/>
      <c r="O22" s="44"/>
    </row>
    <row r="23" spans="1:15" ht="12.75" customHeight="1" x14ac:dyDescent="0.2">
      <c r="A23" s="30"/>
      <c r="B23" s="110"/>
      <c r="C23" s="6">
        <f t="shared" si="1"/>
        <v>0</v>
      </c>
      <c r="D23" s="6">
        <f t="shared" si="2"/>
        <v>0</v>
      </c>
      <c r="E23" s="6">
        <f t="shared" si="3"/>
        <v>0</v>
      </c>
      <c r="F23" s="6">
        <f t="shared" si="4"/>
        <v>0</v>
      </c>
      <c r="G23" s="6">
        <f t="shared" si="5"/>
        <v>0</v>
      </c>
      <c r="H23" s="49">
        <f t="shared" si="6"/>
        <v>0</v>
      </c>
      <c r="I23" s="103">
        <f t="shared" si="0"/>
        <v>0</v>
      </c>
      <c r="J23" s="3"/>
      <c r="K23" s="52"/>
      <c r="L23" s="53"/>
      <c r="M23" s="53"/>
      <c r="N23" s="54"/>
      <c r="O23" s="44"/>
    </row>
    <row r="24" spans="1:15" ht="12.75" customHeight="1" x14ac:dyDescent="0.2">
      <c r="A24" s="30"/>
      <c r="B24" s="110"/>
      <c r="C24" s="6">
        <f t="shared" si="1"/>
        <v>0</v>
      </c>
      <c r="D24" s="6">
        <f t="shared" si="2"/>
        <v>0</v>
      </c>
      <c r="E24" s="6">
        <f t="shared" si="3"/>
        <v>0</v>
      </c>
      <c r="F24" s="6">
        <f t="shared" si="4"/>
        <v>0</v>
      </c>
      <c r="G24" s="6">
        <f t="shared" si="5"/>
        <v>0</v>
      </c>
      <c r="H24" s="49">
        <f t="shared" si="6"/>
        <v>0</v>
      </c>
      <c r="I24" s="103">
        <f t="shared" si="0"/>
        <v>0</v>
      </c>
      <c r="J24" s="3"/>
      <c r="K24" s="52"/>
      <c r="L24" s="53"/>
      <c r="M24" s="53"/>
      <c r="N24" s="54"/>
      <c r="O24" s="44"/>
    </row>
    <row r="25" spans="1:15" ht="12.75" customHeight="1" x14ac:dyDescent="0.2">
      <c r="A25" s="30"/>
      <c r="B25" s="110"/>
      <c r="C25" s="6">
        <f t="shared" si="1"/>
        <v>0</v>
      </c>
      <c r="D25" s="6">
        <f t="shared" si="2"/>
        <v>0</v>
      </c>
      <c r="E25" s="6">
        <f t="shared" si="3"/>
        <v>0</v>
      </c>
      <c r="F25" s="6">
        <f t="shared" si="4"/>
        <v>0</v>
      </c>
      <c r="G25" s="6">
        <f t="shared" si="5"/>
        <v>0</v>
      </c>
      <c r="H25" s="49">
        <f t="shared" si="6"/>
        <v>0</v>
      </c>
      <c r="I25" s="103">
        <f t="shared" si="0"/>
        <v>0</v>
      </c>
      <c r="J25" s="3"/>
      <c r="K25" s="52"/>
      <c r="L25" s="53"/>
      <c r="M25" s="53"/>
      <c r="N25" s="54"/>
      <c r="O25" s="44"/>
    </row>
    <row r="26" spans="1:15" ht="12.75" customHeight="1" x14ac:dyDescent="0.2">
      <c r="A26" s="30"/>
      <c r="B26" s="110"/>
      <c r="C26" s="6">
        <f t="shared" si="1"/>
        <v>0</v>
      </c>
      <c r="D26" s="6">
        <f t="shared" si="2"/>
        <v>0</v>
      </c>
      <c r="E26" s="6">
        <f t="shared" si="3"/>
        <v>0</v>
      </c>
      <c r="F26" s="6">
        <f t="shared" si="4"/>
        <v>0</v>
      </c>
      <c r="G26" s="6">
        <f t="shared" si="5"/>
        <v>0</v>
      </c>
      <c r="H26" s="49">
        <f t="shared" si="6"/>
        <v>0</v>
      </c>
      <c r="I26" s="103">
        <f t="shared" si="0"/>
        <v>0</v>
      </c>
      <c r="J26" s="3"/>
      <c r="K26" s="52"/>
      <c r="L26" s="53"/>
      <c r="M26" s="53"/>
      <c r="N26" s="54"/>
      <c r="O26" s="44"/>
    </row>
    <row r="27" spans="1:15" ht="12.75" customHeight="1" x14ac:dyDescent="0.2">
      <c r="A27" s="30"/>
      <c r="B27" s="110"/>
      <c r="C27" s="6">
        <f t="shared" si="1"/>
        <v>0</v>
      </c>
      <c r="D27" s="6">
        <f t="shared" si="2"/>
        <v>0</v>
      </c>
      <c r="E27" s="6">
        <f t="shared" si="3"/>
        <v>0</v>
      </c>
      <c r="F27" s="6">
        <f t="shared" si="4"/>
        <v>0</v>
      </c>
      <c r="G27" s="6">
        <f t="shared" si="5"/>
        <v>0</v>
      </c>
      <c r="H27" s="49">
        <f t="shared" si="6"/>
        <v>0</v>
      </c>
      <c r="I27" s="103">
        <f t="shared" si="0"/>
        <v>0</v>
      </c>
      <c r="J27" s="3"/>
      <c r="K27" s="52"/>
      <c r="L27" s="53"/>
      <c r="M27" s="53"/>
      <c r="N27" s="54"/>
      <c r="O27" s="44"/>
    </row>
    <row r="28" spans="1:15" ht="12.75" customHeight="1" x14ac:dyDescent="0.2">
      <c r="A28" s="30"/>
      <c r="B28" s="110"/>
      <c r="C28" s="6">
        <f t="shared" si="1"/>
        <v>0</v>
      </c>
      <c r="D28" s="6">
        <f t="shared" si="2"/>
        <v>0</v>
      </c>
      <c r="E28" s="6">
        <f t="shared" si="3"/>
        <v>0</v>
      </c>
      <c r="F28" s="6">
        <f t="shared" si="4"/>
        <v>0</v>
      </c>
      <c r="G28" s="6">
        <f t="shared" si="5"/>
        <v>0</v>
      </c>
      <c r="H28" s="49">
        <f t="shared" si="6"/>
        <v>0</v>
      </c>
      <c r="I28" s="103">
        <f t="shared" si="0"/>
        <v>0</v>
      </c>
      <c r="J28" s="3"/>
      <c r="K28" s="52"/>
      <c r="L28" s="53"/>
      <c r="M28" s="53"/>
      <c r="N28" s="54"/>
      <c r="O28" s="44"/>
    </row>
    <row r="29" spans="1:15" ht="12.75" x14ac:dyDescent="0.2">
      <c r="A29" s="32"/>
      <c r="B29" s="110"/>
      <c r="C29" s="6">
        <f t="shared" si="1"/>
        <v>0</v>
      </c>
      <c r="D29" s="6">
        <f t="shared" si="2"/>
        <v>0</v>
      </c>
      <c r="E29" s="6">
        <f t="shared" si="3"/>
        <v>0</v>
      </c>
      <c r="F29" s="6">
        <f t="shared" si="4"/>
        <v>0</v>
      </c>
      <c r="G29" s="6">
        <f t="shared" si="5"/>
        <v>0</v>
      </c>
      <c r="H29" s="49">
        <f t="shared" si="6"/>
        <v>0</v>
      </c>
      <c r="I29" s="103">
        <f t="shared" si="0"/>
        <v>0</v>
      </c>
      <c r="J29" s="3"/>
      <c r="K29" s="52"/>
      <c r="L29" s="53"/>
      <c r="M29" s="53"/>
      <c r="N29" s="54"/>
      <c r="O29" s="44"/>
    </row>
    <row r="30" spans="1:15" s="16" customFormat="1" ht="12.75" customHeight="1" x14ac:dyDescent="0.2">
      <c r="A30" s="127" t="s">
        <v>11</v>
      </c>
      <c r="B30" s="125">
        <f t="shared" ref="B30:I30" si="7">SUM(B9:B29)</f>
        <v>0</v>
      </c>
      <c r="C30" s="104">
        <f t="shared" si="7"/>
        <v>0</v>
      </c>
      <c r="D30" s="104">
        <f t="shared" si="7"/>
        <v>0</v>
      </c>
      <c r="E30" s="104">
        <f t="shared" si="7"/>
        <v>0</v>
      </c>
      <c r="F30" s="104">
        <f t="shared" si="7"/>
        <v>0</v>
      </c>
      <c r="G30" s="104">
        <f t="shared" si="7"/>
        <v>0</v>
      </c>
      <c r="H30" s="50">
        <f t="shared" si="7"/>
        <v>0</v>
      </c>
      <c r="I30" s="104">
        <f t="shared" si="7"/>
        <v>0</v>
      </c>
      <c r="J30" s="44"/>
      <c r="K30" s="100"/>
      <c r="L30" s="101"/>
      <c r="M30" s="101"/>
      <c r="N30" s="102"/>
      <c r="O30" s="44"/>
    </row>
    <row r="31" spans="1:15" ht="12.75" customHeight="1" x14ac:dyDescent="0.2">
      <c r="J31" s="44"/>
      <c r="K31" s="44"/>
      <c r="L31" s="44"/>
      <c r="M31" s="37"/>
      <c r="N31" s="37"/>
      <c r="O31" s="37"/>
    </row>
    <row r="32" spans="1:15" ht="12.75" customHeight="1" x14ac:dyDescent="0.2">
      <c r="A32" s="1"/>
      <c r="J32" s="37"/>
      <c r="K32" s="37"/>
      <c r="L32" s="37"/>
      <c r="M32" s="37"/>
      <c r="N32" s="37"/>
      <c r="O32" s="37"/>
    </row>
    <row r="33" spans="1:15" ht="12.75" customHeight="1" x14ac:dyDescent="0.2">
      <c r="J33" s="37"/>
      <c r="K33" s="37"/>
      <c r="L33" s="37"/>
      <c r="M33" s="37"/>
      <c r="N33" s="37"/>
      <c r="O33" s="37"/>
    </row>
    <row r="34" spans="1:15" ht="12.75" customHeight="1" x14ac:dyDescent="0.2">
      <c r="A34" s="19" t="s">
        <v>18</v>
      </c>
      <c r="B34" s="10"/>
      <c r="C34" s="4"/>
      <c r="D34" s="18"/>
      <c r="E34" s="18"/>
      <c r="J34" s="37"/>
      <c r="K34" s="37"/>
      <c r="L34" s="37"/>
      <c r="M34" s="37"/>
      <c r="N34" s="37"/>
      <c r="O34" s="37"/>
    </row>
    <row r="35" spans="1:15" ht="12.75" customHeight="1" x14ac:dyDescent="0.2">
      <c r="A35" s="9" t="s">
        <v>19</v>
      </c>
      <c r="B35" s="10"/>
      <c r="C35" s="4"/>
      <c r="D35" s="4"/>
      <c r="E35" s="4"/>
      <c r="J35" s="37"/>
      <c r="K35" s="37"/>
      <c r="L35" s="37"/>
      <c r="M35" s="37"/>
      <c r="N35" s="37"/>
      <c r="O35" s="37"/>
    </row>
    <row r="36" spans="1:15" ht="12.75" customHeight="1" x14ac:dyDescent="0.2">
      <c r="A36" s="9" t="s">
        <v>20</v>
      </c>
      <c r="B36" s="10"/>
      <c r="C36" s="4"/>
      <c r="D36" s="18"/>
      <c r="E36" s="18"/>
      <c r="O36" s="37"/>
    </row>
    <row r="37" spans="1:15" ht="12.75" customHeight="1" x14ac:dyDescent="0.2">
      <c r="A37" s="9" t="s">
        <v>25</v>
      </c>
      <c r="B37" s="10"/>
      <c r="C37" s="4"/>
      <c r="D37" s="4"/>
      <c r="E37" s="4"/>
      <c r="O37" s="37"/>
    </row>
    <row r="38" spans="1:15" ht="12.75" customHeight="1" x14ac:dyDescent="0.2">
      <c r="A38" s="9" t="s">
        <v>21</v>
      </c>
      <c r="B38" s="10"/>
      <c r="C38" s="4"/>
      <c r="D38" s="18"/>
      <c r="E38" s="18"/>
      <c r="O38" s="37"/>
    </row>
    <row r="39" spans="1:15" ht="12.75" customHeight="1" x14ac:dyDescent="0.2">
      <c r="A39" s="9" t="s">
        <v>22</v>
      </c>
      <c r="B39" s="10"/>
      <c r="C39" s="4"/>
      <c r="D39" s="18"/>
      <c r="E39" s="18"/>
      <c r="O39" s="37"/>
    </row>
    <row r="40" spans="1:15" ht="12.75" customHeight="1" x14ac:dyDescent="0.2">
      <c r="A40" s="9" t="s">
        <v>24</v>
      </c>
      <c r="B40" s="10"/>
      <c r="C40" s="4"/>
      <c r="D40" s="18"/>
      <c r="E40" s="18"/>
      <c r="O40" s="37"/>
    </row>
    <row r="41" spans="1:15" ht="12.75" customHeight="1" x14ac:dyDescent="0.2">
      <c r="A41" s="9" t="s">
        <v>23</v>
      </c>
      <c r="B41" s="10"/>
      <c r="C41" s="4"/>
      <c r="D41" s="18"/>
      <c r="E41" s="18"/>
      <c r="O41" s="37"/>
    </row>
    <row r="42" spans="1:15" ht="12.75" customHeight="1" x14ac:dyDescent="0.2">
      <c r="O42" s="37"/>
    </row>
    <row r="43" spans="1:15" ht="12.75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</row>
    <row r="44" spans="1:15" ht="19.5" customHeight="1" x14ac:dyDescent="0.3">
      <c r="A44" s="71"/>
      <c r="B44" s="67" t="s">
        <v>26</v>
      </c>
      <c r="C44" s="66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72"/>
    </row>
    <row r="45" spans="1:15" ht="18" customHeight="1" x14ac:dyDescent="0.3">
      <c r="A45" s="71"/>
      <c r="B45" s="67" t="s">
        <v>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72"/>
    </row>
    <row r="46" spans="1:15" ht="20.25" customHeight="1" x14ac:dyDescent="0.3">
      <c r="A46" s="71"/>
      <c r="B46" s="67" t="s">
        <v>28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72"/>
    </row>
    <row r="47" spans="1:15" ht="12.75" customHeight="1" x14ac:dyDescent="0.2">
      <c r="A47" s="7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72"/>
    </row>
    <row r="48" spans="1:15" ht="12.75" customHeight="1" x14ac:dyDescent="0.2">
      <c r="A48" s="74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75"/>
    </row>
    <row r="49" spans="1:1" ht="12.75" customHeight="1" x14ac:dyDescent="0.2"/>
    <row r="50" spans="1:1" ht="12.75" customHeight="1" x14ac:dyDescent="0.2">
      <c r="A50" s="20" t="s">
        <v>32</v>
      </c>
    </row>
    <row r="51" spans="1:1" ht="12.75" customHeight="1" x14ac:dyDescent="0.2">
      <c r="A51" s="21" t="s">
        <v>31</v>
      </c>
    </row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mergeCells count="3">
    <mergeCell ref="A6:I6"/>
    <mergeCell ref="A7:I7"/>
    <mergeCell ref="K7:N8"/>
  </mergeCells>
  <pageMargins left="0.74791666666666667" right="0.74791666666666667" top="0.98402777777777772" bottom="0.98402777777777772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FE60-C4BE-49D7-8A6F-5A576E23F8E9}">
  <dimension ref="A1:P1016"/>
  <sheetViews>
    <sheetView showGridLines="0" zoomScale="82" zoomScaleNormal="82" workbookViewId="0">
      <selection activeCell="A6" sqref="A6:I6"/>
    </sheetView>
  </sheetViews>
  <sheetFormatPr defaultColWidth="14.42578125" defaultRowHeight="15" customHeight="1" x14ac:dyDescent="0.2"/>
  <cols>
    <col min="1" max="9" width="20.28515625" customWidth="1"/>
    <col min="10" max="10" width="2.85546875" customWidth="1"/>
    <col min="11" max="11" width="10.85546875" customWidth="1"/>
    <col min="12" max="12" width="14.140625" customWidth="1"/>
    <col min="13" max="13" width="9" customWidth="1"/>
    <col min="14" max="14" width="5.85546875" customWidth="1"/>
    <col min="15" max="15" width="7.140625" customWidth="1"/>
    <col min="16" max="25" width="8.7109375" customWidth="1"/>
  </cols>
  <sheetData>
    <row r="1" spans="1:16" ht="15" customHeight="1" x14ac:dyDescent="0.2">
      <c r="A1" s="140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44"/>
      <c r="P1" s="44"/>
    </row>
    <row r="2" spans="1:16" ht="15" customHeight="1" x14ac:dyDescent="0.2">
      <c r="A2" s="141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145"/>
      <c r="P2" s="44"/>
    </row>
    <row r="3" spans="1:16" ht="15" customHeight="1" x14ac:dyDescent="0.2">
      <c r="A3" s="14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145"/>
      <c r="P3" s="44"/>
    </row>
    <row r="4" spans="1:16" ht="15" customHeight="1" x14ac:dyDescent="0.2">
      <c r="A4" s="14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145"/>
      <c r="P4" s="44"/>
    </row>
    <row r="5" spans="1:16" ht="15" customHeight="1" x14ac:dyDescent="0.35">
      <c r="A5" s="142"/>
      <c r="B5" s="139"/>
      <c r="C5" s="139"/>
      <c r="D5" s="139"/>
      <c r="E5" s="139"/>
      <c r="F5" s="139"/>
      <c r="G5" s="139"/>
      <c r="H5" s="139"/>
      <c r="I5" s="59"/>
      <c r="J5" s="59"/>
      <c r="K5" s="59"/>
      <c r="L5" s="59"/>
      <c r="M5" s="59"/>
      <c r="N5" s="59"/>
      <c r="O5" s="146"/>
      <c r="P5" s="44"/>
    </row>
    <row r="6" spans="1:16" ht="20.25" customHeight="1" x14ac:dyDescent="0.25">
      <c r="A6" s="240" t="s">
        <v>45</v>
      </c>
      <c r="B6" s="241"/>
      <c r="C6" s="241"/>
      <c r="D6" s="241"/>
      <c r="E6" s="241"/>
      <c r="F6" s="241"/>
      <c r="G6" s="241"/>
      <c r="H6" s="241"/>
      <c r="I6" s="242"/>
      <c r="J6" s="45"/>
      <c r="K6" s="13"/>
      <c r="L6" s="13"/>
      <c r="M6" s="13"/>
      <c r="N6" s="37"/>
      <c r="O6" s="87"/>
      <c r="P6" s="87"/>
    </row>
    <row r="7" spans="1:16" ht="15" customHeight="1" x14ac:dyDescent="0.25">
      <c r="A7" s="250" t="s">
        <v>16</v>
      </c>
      <c r="B7" s="251"/>
      <c r="C7" s="251"/>
      <c r="D7" s="251"/>
      <c r="E7" s="251"/>
      <c r="F7" s="251"/>
      <c r="G7" s="251"/>
      <c r="H7" s="251"/>
      <c r="I7" s="252"/>
      <c r="J7" s="33"/>
      <c r="O7" s="87"/>
      <c r="P7" s="87"/>
    </row>
    <row r="8" spans="1:16" s="11" customFormat="1" ht="26.25" customHeight="1" x14ac:dyDescent="0.2">
      <c r="A8" s="133" t="s">
        <v>12</v>
      </c>
      <c r="B8" s="123" t="s">
        <v>9</v>
      </c>
      <c r="C8" s="8" t="s">
        <v>5</v>
      </c>
      <c r="D8" s="8" t="s">
        <v>6</v>
      </c>
      <c r="E8" s="7" t="s">
        <v>49</v>
      </c>
      <c r="F8" s="8" t="s">
        <v>15</v>
      </c>
      <c r="G8" s="8" t="s">
        <v>4</v>
      </c>
      <c r="H8" s="8" t="s">
        <v>7</v>
      </c>
      <c r="I8" s="51" t="s">
        <v>3</v>
      </c>
      <c r="J8" s="14"/>
      <c r="K8" s="265" t="s">
        <v>53</v>
      </c>
      <c r="L8" s="266"/>
      <c r="M8" s="266"/>
      <c r="N8" s="267"/>
      <c r="O8" s="128"/>
      <c r="P8" s="129"/>
    </row>
    <row r="9" spans="1:16" ht="12.75" x14ac:dyDescent="0.2">
      <c r="A9" s="130"/>
      <c r="B9" s="107"/>
      <c r="C9" s="6">
        <f>PRODUCT(I9*50)</f>
        <v>0</v>
      </c>
      <c r="D9" s="6">
        <f t="shared" ref="D9:D29" si="0">PRODUCT(B9*6)</f>
        <v>0</v>
      </c>
      <c r="E9" s="6">
        <f>F9*2.1</f>
        <v>0</v>
      </c>
      <c r="F9" s="6">
        <f>D9/36</f>
        <v>0</v>
      </c>
      <c r="G9" s="6">
        <f>PRODUCT(I9*0.08)</f>
        <v>0</v>
      </c>
      <c r="H9" s="49">
        <f>PRODUCT(F9*1.01)</f>
        <v>0</v>
      </c>
      <c r="I9" s="103">
        <f>D9/7</f>
        <v>0</v>
      </c>
      <c r="K9" s="268"/>
      <c r="L9" s="269"/>
      <c r="M9" s="269"/>
      <c r="N9" s="270"/>
      <c r="O9" s="37"/>
    </row>
    <row r="10" spans="1:16" ht="12.75" customHeight="1" x14ac:dyDescent="0.2">
      <c r="A10" s="130"/>
      <c r="B10" s="107"/>
      <c r="C10" s="6">
        <f t="shared" ref="C10:C29" si="1">PRODUCT(I10*50)</f>
        <v>0</v>
      </c>
      <c r="D10" s="6">
        <f t="shared" si="0"/>
        <v>0</v>
      </c>
      <c r="E10" s="6">
        <f t="shared" ref="E10:E29" si="2">F10*2.1</f>
        <v>0</v>
      </c>
      <c r="F10" s="6">
        <f t="shared" ref="F10:F29" si="3">D10/36</f>
        <v>0</v>
      </c>
      <c r="G10" s="6">
        <f t="shared" ref="G10:G29" si="4">PRODUCT(I10*0.08)</f>
        <v>0</v>
      </c>
      <c r="H10" s="49">
        <f t="shared" ref="H10:H29" si="5">PRODUCT(F10*1.01)</f>
        <v>0</v>
      </c>
      <c r="I10" s="103">
        <f t="shared" ref="I10:I29" si="6">D10/7</f>
        <v>0</v>
      </c>
      <c r="J10" s="3"/>
      <c r="K10" s="268"/>
      <c r="L10" s="269"/>
      <c r="M10" s="269"/>
      <c r="N10" s="270"/>
      <c r="O10" s="37"/>
    </row>
    <row r="11" spans="1:16" ht="12.75" customHeight="1" x14ac:dyDescent="0.2">
      <c r="A11" s="130"/>
      <c r="B11" s="107"/>
      <c r="C11" s="6">
        <f t="shared" si="1"/>
        <v>0</v>
      </c>
      <c r="D11" s="6">
        <f t="shared" si="0"/>
        <v>0</v>
      </c>
      <c r="E11" s="6">
        <f t="shared" si="2"/>
        <v>0</v>
      </c>
      <c r="F11" s="6">
        <f t="shared" si="3"/>
        <v>0</v>
      </c>
      <c r="G11" s="6">
        <f t="shared" si="4"/>
        <v>0</v>
      </c>
      <c r="H11" s="49">
        <f t="shared" si="5"/>
        <v>0</v>
      </c>
      <c r="I11" s="103">
        <f t="shared" si="6"/>
        <v>0</v>
      </c>
      <c r="K11" s="271"/>
      <c r="L11" s="272"/>
      <c r="M11" s="272"/>
      <c r="N11" s="273"/>
      <c r="O11" s="37"/>
    </row>
    <row r="12" spans="1:16" ht="12.75" customHeight="1" x14ac:dyDescent="0.2">
      <c r="A12" s="134"/>
      <c r="B12" s="108"/>
      <c r="C12" s="6">
        <f t="shared" si="1"/>
        <v>0</v>
      </c>
      <c r="D12" s="6">
        <f t="shared" si="0"/>
        <v>0</v>
      </c>
      <c r="E12" s="6">
        <f t="shared" si="2"/>
        <v>0</v>
      </c>
      <c r="F12" s="6">
        <f t="shared" si="3"/>
        <v>0</v>
      </c>
      <c r="G12" s="6">
        <f t="shared" si="4"/>
        <v>0</v>
      </c>
      <c r="H12" s="49">
        <f t="shared" si="5"/>
        <v>0</v>
      </c>
      <c r="I12" s="103">
        <f>D12/7</f>
        <v>0</v>
      </c>
      <c r="J12" s="3"/>
      <c r="K12" s="255" t="s">
        <v>68</v>
      </c>
      <c r="L12" s="257" t="s">
        <v>69</v>
      </c>
      <c r="M12" s="259" t="s">
        <v>47</v>
      </c>
      <c r="N12" s="260"/>
      <c r="O12" s="37"/>
    </row>
    <row r="13" spans="1:16" ht="12.75" customHeight="1" x14ac:dyDescent="0.2">
      <c r="A13" s="135"/>
      <c r="B13" s="108"/>
      <c r="C13" s="6">
        <f t="shared" si="1"/>
        <v>0</v>
      </c>
      <c r="D13" s="6">
        <f t="shared" si="0"/>
        <v>0</v>
      </c>
      <c r="E13" s="6">
        <f t="shared" si="2"/>
        <v>0</v>
      </c>
      <c r="F13" s="6">
        <f t="shared" si="3"/>
        <v>0</v>
      </c>
      <c r="G13" s="6">
        <f t="shared" si="4"/>
        <v>0</v>
      </c>
      <c r="H13" s="49">
        <f t="shared" si="5"/>
        <v>0</v>
      </c>
      <c r="I13" s="103">
        <f t="shared" si="6"/>
        <v>0</v>
      </c>
      <c r="J13" s="3"/>
      <c r="K13" s="256"/>
      <c r="L13" s="258"/>
      <c r="M13" s="261"/>
      <c r="N13" s="262"/>
      <c r="O13" s="37"/>
    </row>
    <row r="14" spans="1:16" ht="12.75" customHeight="1" x14ac:dyDescent="0.2">
      <c r="A14" s="135"/>
      <c r="B14" s="108"/>
      <c r="C14" s="6">
        <f t="shared" si="1"/>
        <v>0</v>
      </c>
      <c r="D14" s="6">
        <f t="shared" si="0"/>
        <v>0</v>
      </c>
      <c r="E14" s="6">
        <f t="shared" si="2"/>
        <v>0</v>
      </c>
      <c r="F14" s="6">
        <f t="shared" si="3"/>
        <v>0</v>
      </c>
      <c r="G14" s="6">
        <f t="shared" si="4"/>
        <v>0</v>
      </c>
      <c r="H14" s="49">
        <f t="shared" si="5"/>
        <v>0</v>
      </c>
      <c r="I14" s="103">
        <f t="shared" si="6"/>
        <v>0</v>
      </c>
      <c r="J14" s="3"/>
      <c r="K14" s="190" t="s">
        <v>67</v>
      </c>
      <c r="L14" s="191"/>
      <c r="M14" s="253">
        <f>PRODUCT(K14, L14)</f>
        <v>0</v>
      </c>
      <c r="N14" s="254"/>
      <c r="O14" s="37"/>
    </row>
    <row r="15" spans="1:16" ht="12.75" customHeight="1" x14ac:dyDescent="0.2">
      <c r="A15" s="135"/>
      <c r="B15" s="108"/>
      <c r="C15" s="6">
        <f t="shared" si="1"/>
        <v>0</v>
      </c>
      <c r="D15" s="6">
        <f t="shared" si="0"/>
        <v>0</v>
      </c>
      <c r="E15" s="6">
        <f t="shared" si="2"/>
        <v>0</v>
      </c>
      <c r="F15" s="6">
        <f t="shared" si="3"/>
        <v>0</v>
      </c>
      <c r="G15" s="6">
        <f t="shared" si="4"/>
        <v>0</v>
      </c>
      <c r="H15" s="49">
        <f t="shared" si="5"/>
        <v>0</v>
      </c>
      <c r="I15" s="103">
        <f t="shared" si="6"/>
        <v>0</v>
      </c>
      <c r="J15" s="3"/>
      <c r="K15" s="192"/>
      <c r="L15" s="191"/>
      <c r="M15" s="253">
        <f>PRODUCT(K15, L15)</f>
        <v>0</v>
      </c>
      <c r="N15" s="254"/>
      <c r="O15" s="37"/>
    </row>
    <row r="16" spans="1:16" ht="12.75" customHeight="1" x14ac:dyDescent="0.2">
      <c r="A16" s="135"/>
      <c r="B16" s="108"/>
      <c r="C16" s="6">
        <f t="shared" si="1"/>
        <v>0</v>
      </c>
      <c r="D16" s="6">
        <f t="shared" si="0"/>
        <v>0</v>
      </c>
      <c r="E16" s="6">
        <f t="shared" si="2"/>
        <v>0</v>
      </c>
      <c r="F16" s="6">
        <f t="shared" si="3"/>
        <v>0</v>
      </c>
      <c r="G16" s="6">
        <f t="shared" si="4"/>
        <v>0</v>
      </c>
      <c r="H16" s="49">
        <f t="shared" si="5"/>
        <v>0</v>
      </c>
      <c r="I16" s="103">
        <f t="shared" si="6"/>
        <v>0</v>
      </c>
      <c r="J16" s="3"/>
      <c r="K16" s="191"/>
      <c r="L16" s="191"/>
      <c r="M16" s="253">
        <f t="shared" ref="M16:M20" si="7">PRODUCT(K16, L16)</f>
        <v>0</v>
      </c>
      <c r="N16" s="254"/>
      <c r="O16" s="37"/>
    </row>
    <row r="17" spans="1:15" ht="12.75" customHeight="1" x14ac:dyDescent="0.2">
      <c r="A17" s="135"/>
      <c r="B17" s="108"/>
      <c r="C17" s="6">
        <f t="shared" si="1"/>
        <v>0</v>
      </c>
      <c r="D17" s="6">
        <f t="shared" si="0"/>
        <v>0</v>
      </c>
      <c r="E17" s="6">
        <f t="shared" si="2"/>
        <v>0</v>
      </c>
      <c r="F17" s="6">
        <f t="shared" si="3"/>
        <v>0</v>
      </c>
      <c r="G17" s="6">
        <f t="shared" si="4"/>
        <v>0</v>
      </c>
      <c r="H17" s="49">
        <f t="shared" si="5"/>
        <v>0</v>
      </c>
      <c r="I17" s="103">
        <f t="shared" si="6"/>
        <v>0</v>
      </c>
      <c r="K17" s="191"/>
      <c r="L17" s="191"/>
      <c r="M17" s="253">
        <f t="shared" si="7"/>
        <v>0</v>
      </c>
      <c r="N17" s="254"/>
      <c r="O17" s="37"/>
    </row>
    <row r="18" spans="1:15" ht="12.75" customHeight="1" x14ac:dyDescent="0.2">
      <c r="A18" s="135"/>
      <c r="B18" s="108"/>
      <c r="C18" s="6">
        <f t="shared" si="1"/>
        <v>0</v>
      </c>
      <c r="D18" s="6">
        <f t="shared" si="0"/>
        <v>0</v>
      </c>
      <c r="E18" s="6">
        <f t="shared" si="2"/>
        <v>0</v>
      </c>
      <c r="F18" s="6">
        <f t="shared" si="3"/>
        <v>0</v>
      </c>
      <c r="G18" s="6">
        <f t="shared" si="4"/>
        <v>0</v>
      </c>
      <c r="H18" s="49">
        <f t="shared" si="5"/>
        <v>0</v>
      </c>
      <c r="I18" s="103">
        <f t="shared" si="6"/>
        <v>0</v>
      </c>
      <c r="J18" s="3"/>
      <c r="K18" s="191"/>
      <c r="L18" s="191"/>
      <c r="M18" s="253">
        <f t="shared" si="7"/>
        <v>0</v>
      </c>
      <c r="N18" s="254"/>
      <c r="O18" s="37"/>
    </row>
    <row r="19" spans="1:15" ht="12.75" customHeight="1" x14ac:dyDescent="0.2">
      <c r="A19" s="135"/>
      <c r="B19" s="108"/>
      <c r="C19" s="6">
        <f t="shared" si="1"/>
        <v>0</v>
      </c>
      <c r="D19" s="6">
        <f t="shared" si="0"/>
        <v>0</v>
      </c>
      <c r="E19" s="6">
        <f t="shared" si="2"/>
        <v>0</v>
      </c>
      <c r="F19" s="6">
        <f t="shared" si="3"/>
        <v>0</v>
      </c>
      <c r="G19" s="6">
        <f t="shared" si="4"/>
        <v>0</v>
      </c>
      <c r="H19" s="49">
        <f t="shared" si="5"/>
        <v>0</v>
      </c>
      <c r="I19" s="103">
        <f t="shared" si="6"/>
        <v>0</v>
      </c>
      <c r="J19" s="3"/>
      <c r="K19" s="191"/>
      <c r="L19" s="191"/>
      <c r="M19" s="253">
        <f t="shared" si="7"/>
        <v>0</v>
      </c>
      <c r="N19" s="254"/>
      <c r="O19" s="37"/>
    </row>
    <row r="20" spans="1:15" ht="12.75" customHeight="1" x14ac:dyDescent="0.2">
      <c r="A20" s="135"/>
      <c r="B20" s="108"/>
      <c r="C20" s="6">
        <f t="shared" si="1"/>
        <v>0</v>
      </c>
      <c r="D20" s="6">
        <f t="shared" si="0"/>
        <v>0</v>
      </c>
      <c r="E20" s="6">
        <f t="shared" si="2"/>
        <v>0</v>
      </c>
      <c r="F20" s="6">
        <f t="shared" si="3"/>
        <v>0</v>
      </c>
      <c r="G20" s="6">
        <f t="shared" si="4"/>
        <v>0</v>
      </c>
      <c r="H20" s="49">
        <f t="shared" si="5"/>
        <v>0</v>
      </c>
      <c r="I20" s="103">
        <f t="shared" si="6"/>
        <v>0</v>
      </c>
      <c r="J20" s="3"/>
      <c r="K20" s="191"/>
      <c r="L20" s="191"/>
      <c r="M20" s="253">
        <f t="shared" si="7"/>
        <v>0</v>
      </c>
      <c r="N20" s="254"/>
      <c r="O20" s="37"/>
    </row>
    <row r="21" spans="1:15" ht="12.75" x14ac:dyDescent="0.2">
      <c r="A21" s="24"/>
      <c r="B21" s="110"/>
      <c r="C21" s="6">
        <f>PRODUCT(I21*50)</f>
        <v>0</v>
      </c>
      <c r="D21" s="6">
        <f t="shared" si="0"/>
        <v>0</v>
      </c>
      <c r="E21" s="6">
        <f t="shared" si="2"/>
        <v>0</v>
      </c>
      <c r="F21" s="6">
        <f t="shared" si="3"/>
        <v>0</v>
      </c>
      <c r="G21" s="6">
        <f t="shared" si="4"/>
        <v>0</v>
      </c>
      <c r="H21" s="49">
        <f t="shared" si="5"/>
        <v>0</v>
      </c>
      <c r="I21" s="103">
        <f t="shared" si="6"/>
        <v>0</v>
      </c>
      <c r="J21" s="3"/>
      <c r="K21" s="52"/>
      <c r="L21" s="53"/>
      <c r="M21" s="263"/>
      <c r="N21" s="264"/>
      <c r="O21" s="37"/>
    </row>
    <row r="22" spans="1:15" ht="12.75" x14ac:dyDescent="0.2">
      <c r="A22" s="24"/>
      <c r="B22" s="110"/>
      <c r="C22" s="6">
        <f t="shared" si="1"/>
        <v>0</v>
      </c>
      <c r="D22" s="6">
        <f t="shared" si="0"/>
        <v>0</v>
      </c>
      <c r="E22" s="6">
        <f t="shared" si="2"/>
        <v>0</v>
      </c>
      <c r="F22" s="6">
        <f t="shared" si="3"/>
        <v>0</v>
      </c>
      <c r="G22" s="6">
        <f t="shared" si="4"/>
        <v>0</v>
      </c>
      <c r="H22" s="49">
        <f t="shared" si="5"/>
        <v>0</v>
      </c>
      <c r="I22" s="103">
        <f t="shared" si="6"/>
        <v>0</v>
      </c>
      <c r="J22" s="3"/>
      <c r="K22" s="52"/>
      <c r="L22" s="53"/>
      <c r="M22" s="263"/>
      <c r="N22" s="264"/>
      <c r="O22" s="37"/>
    </row>
    <row r="23" spans="1:15" ht="12.75" x14ac:dyDescent="0.2">
      <c r="A23" s="24"/>
      <c r="B23" s="110"/>
      <c r="C23" s="6">
        <f t="shared" si="1"/>
        <v>0</v>
      </c>
      <c r="D23" s="6">
        <f t="shared" si="0"/>
        <v>0</v>
      </c>
      <c r="E23" s="6">
        <f t="shared" si="2"/>
        <v>0</v>
      </c>
      <c r="F23" s="6">
        <f t="shared" si="3"/>
        <v>0</v>
      </c>
      <c r="G23" s="6">
        <f t="shared" si="4"/>
        <v>0</v>
      </c>
      <c r="H23" s="49">
        <f t="shared" si="5"/>
        <v>0</v>
      </c>
      <c r="I23" s="103">
        <f t="shared" si="6"/>
        <v>0</v>
      </c>
      <c r="J23" s="3"/>
      <c r="K23" s="52"/>
      <c r="L23" s="53"/>
      <c r="M23" s="263"/>
      <c r="N23" s="264"/>
      <c r="O23" s="37"/>
    </row>
    <row r="24" spans="1:15" ht="12.75" x14ac:dyDescent="0.2">
      <c r="A24" s="24"/>
      <c r="B24" s="110"/>
      <c r="C24" s="6">
        <f t="shared" si="1"/>
        <v>0</v>
      </c>
      <c r="D24" s="6">
        <f t="shared" si="0"/>
        <v>0</v>
      </c>
      <c r="E24" s="6">
        <f t="shared" si="2"/>
        <v>0</v>
      </c>
      <c r="F24" s="6">
        <f t="shared" si="3"/>
        <v>0</v>
      </c>
      <c r="G24" s="6">
        <f t="shared" si="4"/>
        <v>0</v>
      </c>
      <c r="H24" s="49">
        <f t="shared" si="5"/>
        <v>0</v>
      </c>
      <c r="I24" s="103">
        <f t="shared" si="6"/>
        <v>0</v>
      </c>
      <c r="J24" s="3"/>
      <c r="K24" s="52"/>
      <c r="L24" s="53"/>
      <c r="M24" s="263"/>
      <c r="N24" s="264"/>
      <c r="O24" s="37"/>
    </row>
    <row r="25" spans="1:15" ht="12.75" x14ac:dyDescent="0.2">
      <c r="A25" s="24"/>
      <c r="B25" s="110"/>
      <c r="C25" s="6">
        <f t="shared" si="1"/>
        <v>0</v>
      </c>
      <c r="D25" s="6">
        <f t="shared" si="0"/>
        <v>0</v>
      </c>
      <c r="E25" s="6">
        <f t="shared" si="2"/>
        <v>0</v>
      </c>
      <c r="F25" s="6">
        <f t="shared" si="3"/>
        <v>0</v>
      </c>
      <c r="G25" s="6">
        <f t="shared" si="4"/>
        <v>0</v>
      </c>
      <c r="H25" s="49">
        <f t="shared" si="5"/>
        <v>0</v>
      </c>
      <c r="I25" s="103">
        <f t="shared" si="6"/>
        <v>0</v>
      </c>
      <c r="J25" s="3"/>
      <c r="K25" s="52"/>
      <c r="L25" s="53"/>
      <c r="M25" s="263"/>
      <c r="N25" s="264"/>
      <c r="O25" s="37"/>
    </row>
    <row r="26" spans="1:15" ht="12.75" x14ac:dyDescent="0.2">
      <c r="A26" s="24"/>
      <c r="B26" s="110"/>
      <c r="C26" s="6">
        <f t="shared" si="1"/>
        <v>0</v>
      </c>
      <c r="D26" s="6">
        <f t="shared" si="0"/>
        <v>0</v>
      </c>
      <c r="E26" s="6">
        <f t="shared" si="2"/>
        <v>0</v>
      </c>
      <c r="F26" s="6">
        <f t="shared" si="3"/>
        <v>0</v>
      </c>
      <c r="G26" s="6">
        <f t="shared" si="4"/>
        <v>0</v>
      </c>
      <c r="H26" s="49">
        <f t="shared" si="5"/>
        <v>0</v>
      </c>
      <c r="I26" s="103">
        <f t="shared" si="6"/>
        <v>0</v>
      </c>
      <c r="J26" s="3"/>
      <c r="K26" s="52"/>
      <c r="L26" s="53"/>
      <c r="M26" s="263"/>
      <c r="N26" s="264"/>
      <c r="O26" s="37"/>
    </row>
    <row r="27" spans="1:15" ht="12.75" x14ac:dyDescent="0.2">
      <c r="A27" s="24"/>
      <c r="B27" s="110"/>
      <c r="C27" s="6">
        <f t="shared" si="1"/>
        <v>0</v>
      </c>
      <c r="D27" s="6">
        <f t="shared" si="0"/>
        <v>0</v>
      </c>
      <c r="E27" s="6">
        <f t="shared" si="2"/>
        <v>0</v>
      </c>
      <c r="F27" s="6">
        <f t="shared" si="3"/>
        <v>0</v>
      </c>
      <c r="G27" s="6">
        <f t="shared" si="4"/>
        <v>0</v>
      </c>
      <c r="H27" s="49">
        <f t="shared" si="5"/>
        <v>0</v>
      </c>
      <c r="I27" s="103">
        <f t="shared" si="6"/>
        <v>0</v>
      </c>
      <c r="J27" s="3"/>
      <c r="K27" s="52"/>
      <c r="L27" s="53"/>
      <c r="M27" s="53"/>
      <c r="N27" s="54"/>
      <c r="O27" s="37"/>
    </row>
    <row r="28" spans="1:15" ht="12.75" x14ac:dyDescent="0.2">
      <c r="A28" s="24"/>
      <c r="B28" s="110"/>
      <c r="C28" s="6">
        <f t="shared" si="1"/>
        <v>0</v>
      </c>
      <c r="D28" s="6">
        <f t="shared" si="0"/>
        <v>0</v>
      </c>
      <c r="E28" s="6">
        <f t="shared" si="2"/>
        <v>0</v>
      </c>
      <c r="F28" s="6">
        <f t="shared" si="3"/>
        <v>0</v>
      </c>
      <c r="G28" s="6">
        <f t="shared" si="4"/>
        <v>0</v>
      </c>
      <c r="H28" s="49">
        <f t="shared" si="5"/>
        <v>0</v>
      </c>
      <c r="I28" s="103">
        <f t="shared" si="6"/>
        <v>0</v>
      </c>
      <c r="J28" s="3"/>
      <c r="K28" s="52"/>
      <c r="L28" s="53"/>
      <c r="M28" s="53"/>
      <c r="N28" s="54"/>
      <c r="O28" s="37"/>
    </row>
    <row r="29" spans="1:15" ht="12.75" customHeight="1" x14ac:dyDescent="0.2">
      <c r="A29" s="24"/>
      <c r="B29" s="110"/>
      <c r="C29" s="6">
        <f t="shared" si="1"/>
        <v>0</v>
      </c>
      <c r="D29" s="6">
        <f t="shared" si="0"/>
        <v>0</v>
      </c>
      <c r="E29" s="6">
        <f t="shared" si="2"/>
        <v>0</v>
      </c>
      <c r="F29" s="6">
        <f t="shared" si="3"/>
        <v>0</v>
      </c>
      <c r="G29" s="6">
        <f t="shared" si="4"/>
        <v>0</v>
      </c>
      <c r="H29" s="49">
        <f t="shared" si="5"/>
        <v>0</v>
      </c>
      <c r="I29" s="103">
        <f t="shared" si="6"/>
        <v>0</v>
      </c>
      <c r="J29" s="3"/>
      <c r="K29" s="52"/>
      <c r="L29" s="53"/>
      <c r="M29" s="53"/>
      <c r="N29" s="54"/>
      <c r="O29" s="37"/>
    </row>
    <row r="30" spans="1:15" ht="12.75" customHeight="1" x14ac:dyDescent="0.2">
      <c r="A30" s="127" t="s">
        <v>11</v>
      </c>
      <c r="B30" s="125">
        <f t="shared" ref="B30:I30" si="8">SUM(B9:B29)</f>
        <v>0</v>
      </c>
      <c r="C30" s="104">
        <f t="shared" si="8"/>
        <v>0</v>
      </c>
      <c r="D30" s="104">
        <f t="shared" si="8"/>
        <v>0</v>
      </c>
      <c r="E30" s="104">
        <f t="shared" si="8"/>
        <v>0</v>
      </c>
      <c r="F30" s="104">
        <f t="shared" si="8"/>
        <v>0</v>
      </c>
      <c r="G30" s="104">
        <f t="shared" si="8"/>
        <v>0</v>
      </c>
      <c r="H30" s="50">
        <f t="shared" si="8"/>
        <v>0</v>
      </c>
      <c r="I30" s="104">
        <f t="shared" si="8"/>
        <v>0</v>
      </c>
      <c r="J30" s="3"/>
      <c r="K30" s="55"/>
      <c r="L30" s="56"/>
      <c r="M30" s="56"/>
      <c r="N30" s="57"/>
      <c r="O30" s="37"/>
    </row>
    <row r="31" spans="1:15" ht="12.75" customHeight="1" x14ac:dyDescent="0.2">
      <c r="L31" s="37"/>
      <c r="M31" s="37"/>
      <c r="N31" s="37"/>
    </row>
    <row r="32" spans="1:15" ht="12.75" customHeight="1" x14ac:dyDescent="0.2">
      <c r="A32" s="1"/>
      <c r="J32" s="16"/>
      <c r="L32" s="37"/>
      <c r="M32" s="37"/>
    </row>
    <row r="33" spans="1:15" ht="12.75" customHeight="1" x14ac:dyDescent="0.2">
      <c r="L33" s="37"/>
      <c r="M33" s="37"/>
    </row>
    <row r="34" spans="1:15" ht="12.75" customHeight="1" x14ac:dyDescent="0.2">
      <c r="A34" s="19" t="s">
        <v>18</v>
      </c>
      <c r="B34" s="10"/>
      <c r="C34" s="4"/>
      <c r="D34" s="18"/>
      <c r="E34" s="18"/>
    </row>
    <row r="35" spans="1:15" ht="12.75" customHeight="1" x14ac:dyDescent="0.2">
      <c r="A35" s="9" t="s">
        <v>19</v>
      </c>
      <c r="B35" s="10"/>
      <c r="C35" s="4"/>
      <c r="D35" s="4"/>
      <c r="E35" s="4"/>
    </row>
    <row r="36" spans="1:15" ht="12.75" customHeight="1" x14ac:dyDescent="0.2">
      <c r="A36" s="9" t="s">
        <v>20</v>
      </c>
      <c r="B36" s="10"/>
      <c r="C36" s="4"/>
      <c r="D36" s="18"/>
      <c r="E36" s="18"/>
    </row>
    <row r="37" spans="1:15" ht="12.75" customHeight="1" x14ac:dyDescent="0.2">
      <c r="A37" s="9" t="s">
        <v>25</v>
      </c>
      <c r="B37" s="10"/>
      <c r="C37" s="4"/>
      <c r="D37" s="4"/>
      <c r="E37" s="4"/>
    </row>
    <row r="38" spans="1:15" ht="12.75" customHeight="1" x14ac:dyDescent="0.2">
      <c r="A38" s="9" t="s">
        <v>21</v>
      </c>
      <c r="B38" s="10"/>
      <c r="C38" s="4"/>
      <c r="D38" s="18"/>
      <c r="E38" s="18"/>
    </row>
    <row r="39" spans="1:15" ht="12.75" customHeight="1" x14ac:dyDescent="0.2">
      <c r="A39" s="9" t="s">
        <v>22</v>
      </c>
      <c r="B39" s="10"/>
      <c r="C39" s="4"/>
      <c r="D39" s="18"/>
      <c r="E39" s="18"/>
    </row>
    <row r="40" spans="1:15" ht="12.75" customHeight="1" x14ac:dyDescent="0.2">
      <c r="A40" s="9" t="s">
        <v>24</v>
      </c>
      <c r="B40" s="10"/>
      <c r="C40" s="4"/>
      <c r="D40" s="18"/>
      <c r="E40" s="18"/>
    </row>
    <row r="41" spans="1:15" ht="12.75" customHeight="1" x14ac:dyDescent="0.2">
      <c r="A41" s="9" t="s">
        <v>23</v>
      </c>
      <c r="B41" s="10"/>
      <c r="C41" s="4"/>
      <c r="D41" s="18"/>
      <c r="E41" s="18"/>
    </row>
    <row r="42" spans="1:15" ht="12.75" customHeight="1" x14ac:dyDescent="0.2"/>
    <row r="43" spans="1:15" ht="12.75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</row>
    <row r="44" spans="1:15" ht="19.5" customHeight="1" x14ac:dyDescent="0.3">
      <c r="A44" s="71"/>
      <c r="B44" s="67" t="s">
        <v>26</v>
      </c>
      <c r="C44" s="66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72"/>
    </row>
    <row r="45" spans="1:15" ht="18" customHeight="1" x14ac:dyDescent="0.3">
      <c r="A45" s="71"/>
      <c r="B45" s="67" t="s">
        <v>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72"/>
    </row>
    <row r="46" spans="1:15" ht="20.25" customHeight="1" x14ac:dyDescent="0.3">
      <c r="A46" s="71"/>
      <c r="B46" s="67" t="s">
        <v>28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72"/>
    </row>
    <row r="47" spans="1:15" ht="12.75" customHeight="1" x14ac:dyDescent="0.2">
      <c r="A47" s="7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72"/>
    </row>
    <row r="48" spans="1:15" ht="12.75" customHeight="1" x14ac:dyDescent="0.2">
      <c r="A48" s="74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75"/>
    </row>
    <row r="49" spans="1:1" ht="12.75" customHeight="1" x14ac:dyDescent="0.2"/>
    <row r="50" spans="1:1" ht="12.75" customHeight="1" x14ac:dyDescent="0.2">
      <c r="A50" s="20" t="s">
        <v>32</v>
      </c>
    </row>
    <row r="51" spans="1:1" ht="12.75" customHeight="1" x14ac:dyDescent="0.2">
      <c r="A51" s="21" t="s">
        <v>31</v>
      </c>
    </row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sheetProtection algorithmName="SHA-512" hashValue="ocd+rF5+N/OKIlk4AsNkxceN7/QxzzNkYRLMpHFqJwCXKxTYdoOA31/udVSF2j62gakLO58zG4TiiV7JTRzArA==" saltValue="cpr5bYz9TR4qev4MP8Z98g==" spinCount="100000" sheet="1" objects="1" scenarios="1"/>
  <protectedRanges>
    <protectedRange sqref="K14:L20" name="Intervalo1"/>
  </protectedRanges>
  <mergeCells count="19">
    <mergeCell ref="M26:N26"/>
    <mergeCell ref="K8:N11"/>
    <mergeCell ref="M21:N21"/>
    <mergeCell ref="M22:N22"/>
    <mergeCell ref="M23:N23"/>
    <mergeCell ref="M24:N24"/>
    <mergeCell ref="M25:N25"/>
    <mergeCell ref="M18:N18"/>
    <mergeCell ref="M19:N19"/>
    <mergeCell ref="M20:N20"/>
    <mergeCell ref="K12:K13"/>
    <mergeCell ref="L12:L13"/>
    <mergeCell ref="M12:N13"/>
    <mergeCell ref="M14:N14"/>
    <mergeCell ref="M15:N15"/>
    <mergeCell ref="M16:N16"/>
    <mergeCell ref="M17:N17"/>
    <mergeCell ref="A6:I6"/>
    <mergeCell ref="A7:I7"/>
  </mergeCells>
  <pageMargins left="0.25" right="0.25" top="0.75" bottom="0.75" header="0.3" footer="0.3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05C1-A07D-41D8-AC3F-17003C1CF5C6}">
  <dimension ref="A1:Q1016"/>
  <sheetViews>
    <sheetView showGridLines="0" zoomScale="82" zoomScaleNormal="82" workbookViewId="0">
      <selection activeCell="A16" sqref="A16:B23"/>
    </sheetView>
  </sheetViews>
  <sheetFormatPr defaultColWidth="14.42578125" defaultRowHeight="15" customHeight="1" x14ac:dyDescent="0.2"/>
  <cols>
    <col min="1" max="9" width="20.28515625" customWidth="1"/>
    <col min="10" max="10" width="2.85546875" customWidth="1"/>
    <col min="11" max="14" width="10" customWidth="1"/>
    <col min="15" max="15" width="5.7109375" customWidth="1"/>
    <col min="16" max="26" width="8.7109375" customWidth="1"/>
  </cols>
  <sheetData>
    <row r="1" spans="1:16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8"/>
      <c r="P1" s="44"/>
    </row>
    <row r="2" spans="1:16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8"/>
      <c r="P2" s="44"/>
    </row>
    <row r="3" spans="1:16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58"/>
      <c r="P3" s="44"/>
    </row>
    <row r="4" spans="1:16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8"/>
      <c r="P4" s="44"/>
    </row>
    <row r="5" spans="1:16" ht="15" customHeight="1" x14ac:dyDescent="0.35">
      <c r="A5" s="86"/>
      <c r="B5" s="86"/>
      <c r="C5" s="86"/>
      <c r="D5" s="86"/>
      <c r="E5" s="86"/>
      <c r="F5" s="86"/>
      <c r="G5" s="86"/>
      <c r="H5" s="86"/>
      <c r="I5" s="2"/>
      <c r="J5" s="2"/>
      <c r="K5" s="2"/>
      <c r="L5" s="2"/>
      <c r="M5" s="2"/>
      <c r="N5" s="2"/>
      <c r="O5" s="139"/>
      <c r="P5" s="44"/>
    </row>
    <row r="6" spans="1:16" ht="20.25" customHeight="1" x14ac:dyDescent="0.25">
      <c r="A6" s="274" t="s">
        <v>44</v>
      </c>
      <c r="B6" s="275"/>
      <c r="C6" s="275"/>
      <c r="D6" s="275"/>
      <c r="E6" s="275"/>
      <c r="F6" s="275"/>
      <c r="G6" s="275"/>
      <c r="H6" s="275"/>
      <c r="I6" s="276"/>
      <c r="J6" s="45"/>
      <c r="K6" s="46"/>
      <c r="L6" s="46"/>
      <c r="M6" s="46"/>
      <c r="N6" s="37"/>
      <c r="O6" s="87"/>
      <c r="P6" s="44"/>
    </row>
    <row r="7" spans="1:16" ht="15" customHeight="1" x14ac:dyDescent="0.25">
      <c r="A7" s="243" t="s">
        <v>71</v>
      </c>
      <c r="B7" s="243"/>
      <c r="C7" s="243"/>
      <c r="D7" s="243"/>
      <c r="E7" s="243"/>
      <c r="F7" s="243"/>
      <c r="G7" s="243"/>
      <c r="H7" s="243"/>
      <c r="I7" s="243"/>
      <c r="J7" s="33"/>
      <c r="K7" s="244" t="s">
        <v>48</v>
      </c>
      <c r="L7" s="245"/>
      <c r="M7" s="245"/>
      <c r="N7" s="246"/>
      <c r="O7" s="87"/>
      <c r="P7" s="87"/>
    </row>
    <row r="8" spans="1:16" s="11" customFormat="1" ht="26.25" customHeight="1" x14ac:dyDescent="0.2">
      <c r="A8" s="133" t="s">
        <v>12</v>
      </c>
      <c r="B8" s="123" t="s">
        <v>70</v>
      </c>
      <c r="C8" s="8" t="s">
        <v>5</v>
      </c>
      <c r="D8" s="8" t="s">
        <v>6</v>
      </c>
      <c r="E8" s="8" t="s">
        <v>4</v>
      </c>
      <c r="F8" s="8" t="s">
        <v>9</v>
      </c>
      <c r="G8" s="8" t="s">
        <v>8</v>
      </c>
      <c r="H8" s="8" t="s">
        <v>7</v>
      </c>
      <c r="I8" s="40" t="s">
        <v>3</v>
      </c>
      <c r="J8" s="35"/>
      <c r="K8" s="247"/>
      <c r="L8" s="248"/>
      <c r="M8" s="248"/>
      <c r="N8" s="249"/>
      <c r="O8" s="128"/>
      <c r="P8" s="128"/>
    </row>
    <row r="9" spans="1:16" ht="12.75" x14ac:dyDescent="0.2">
      <c r="A9" s="130"/>
      <c r="B9" s="111"/>
      <c r="C9" s="6">
        <f>PRODUCT(I9*50)</f>
        <v>0</v>
      </c>
      <c r="D9" s="122">
        <f>G9*36</f>
        <v>0</v>
      </c>
      <c r="E9" s="6">
        <f>I9*0.08</f>
        <v>0</v>
      </c>
      <c r="F9" s="6">
        <f>D9/6</f>
        <v>0</v>
      </c>
      <c r="G9" s="6">
        <f>B9/2.1</f>
        <v>0</v>
      </c>
      <c r="H9" s="6">
        <f>PRODUCT(G9*1.01)</f>
        <v>0</v>
      </c>
      <c r="I9" s="6">
        <f>PRODUCT(B9*2.4)</f>
        <v>0</v>
      </c>
      <c r="J9" s="34"/>
      <c r="K9" s="95"/>
      <c r="L9" s="92"/>
      <c r="M9" s="92"/>
      <c r="N9" s="54"/>
      <c r="O9" s="37"/>
      <c r="P9" s="37"/>
    </row>
    <row r="10" spans="1:16" ht="12.75" customHeight="1" x14ac:dyDescent="0.2">
      <c r="A10" s="130"/>
      <c r="B10" s="107"/>
      <c r="C10" s="6">
        <f t="shared" ref="C10:C29" si="0">PRODUCT(I10*50)</f>
        <v>0</v>
      </c>
      <c r="D10" s="122">
        <f t="shared" ref="D10:D29" si="1">G10*36</f>
        <v>0</v>
      </c>
      <c r="E10" s="6">
        <f t="shared" ref="E10:E29" si="2">I10*0.08</f>
        <v>0</v>
      </c>
      <c r="F10" s="6">
        <f t="shared" ref="F10:F29" si="3">B10/6</f>
        <v>0</v>
      </c>
      <c r="G10" s="6">
        <f>B10/2.1</f>
        <v>0</v>
      </c>
      <c r="H10" s="6">
        <f t="shared" ref="H10:H29" si="4">PRODUCT(G10*1.01)</f>
        <v>0</v>
      </c>
      <c r="I10" s="6">
        <f t="shared" ref="I10:I29" si="5">PRODUCT(B10*2.4)</f>
        <v>0</v>
      </c>
      <c r="J10" s="34"/>
      <c r="K10" s="96"/>
      <c r="L10" s="93"/>
      <c r="M10" s="93"/>
      <c r="N10" s="97"/>
      <c r="O10" s="39"/>
      <c r="P10" s="37"/>
    </row>
    <row r="11" spans="1:16" ht="12.75" customHeight="1" x14ac:dyDescent="0.2">
      <c r="A11" s="130"/>
      <c r="B11" s="107"/>
      <c r="C11" s="6">
        <f t="shared" si="0"/>
        <v>0</v>
      </c>
      <c r="D11" s="122">
        <f t="shared" si="1"/>
        <v>0</v>
      </c>
      <c r="E11" s="6">
        <f t="shared" si="2"/>
        <v>0</v>
      </c>
      <c r="F11" s="6">
        <f t="shared" si="3"/>
        <v>0</v>
      </c>
      <c r="G11" s="6">
        <f t="shared" ref="G11:G29" si="6">B11/2.1</f>
        <v>0</v>
      </c>
      <c r="H11" s="6">
        <f t="shared" si="4"/>
        <v>0</v>
      </c>
      <c r="I11" s="6">
        <f t="shared" si="5"/>
        <v>0</v>
      </c>
      <c r="J11" s="34"/>
      <c r="K11" s="98"/>
      <c r="L11" s="94"/>
      <c r="M11" s="94"/>
      <c r="N11" s="99"/>
      <c r="O11" s="48"/>
      <c r="P11" s="37"/>
    </row>
    <row r="12" spans="1:16" ht="12.75" customHeight="1" x14ac:dyDescent="0.2">
      <c r="A12" s="134"/>
      <c r="B12" s="108"/>
      <c r="C12" s="6">
        <f t="shared" si="0"/>
        <v>0</v>
      </c>
      <c r="D12" s="122">
        <f t="shared" si="1"/>
        <v>0</v>
      </c>
      <c r="E12" s="6">
        <f t="shared" si="2"/>
        <v>0</v>
      </c>
      <c r="F12" s="6">
        <f t="shared" si="3"/>
        <v>0</v>
      </c>
      <c r="G12" s="6">
        <f t="shared" si="6"/>
        <v>0</v>
      </c>
      <c r="H12" s="6">
        <f t="shared" si="4"/>
        <v>0</v>
      </c>
      <c r="I12" s="6">
        <f t="shared" si="5"/>
        <v>0</v>
      </c>
      <c r="J12" s="34"/>
      <c r="K12" s="98"/>
      <c r="L12" s="94"/>
      <c r="M12" s="94"/>
      <c r="N12" s="99"/>
      <c r="O12" s="48"/>
      <c r="P12" s="37"/>
    </row>
    <row r="13" spans="1:16" ht="12.75" customHeight="1" x14ac:dyDescent="0.2">
      <c r="A13" s="135"/>
      <c r="B13" s="108"/>
      <c r="C13" s="6">
        <f t="shared" si="0"/>
        <v>0</v>
      </c>
      <c r="D13" s="122">
        <f t="shared" si="1"/>
        <v>0</v>
      </c>
      <c r="E13" s="6">
        <f t="shared" si="2"/>
        <v>0</v>
      </c>
      <c r="F13" s="6">
        <f t="shared" si="3"/>
        <v>0</v>
      </c>
      <c r="G13" s="6">
        <f t="shared" si="6"/>
        <v>0</v>
      </c>
      <c r="H13" s="6">
        <f t="shared" si="4"/>
        <v>0</v>
      </c>
      <c r="I13" s="6">
        <f t="shared" si="5"/>
        <v>0</v>
      </c>
      <c r="J13" s="34"/>
      <c r="K13" s="98"/>
      <c r="L13" s="94"/>
      <c r="M13" s="94"/>
      <c r="N13" s="99"/>
      <c r="O13" s="48"/>
      <c r="P13" s="37"/>
    </row>
    <row r="14" spans="1:16" ht="12.75" customHeight="1" x14ac:dyDescent="0.2">
      <c r="A14" s="135"/>
      <c r="B14" s="108"/>
      <c r="C14" s="6">
        <f t="shared" si="0"/>
        <v>0</v>
      </c>
      <c r="D14" s="122">
        <f t="shared" si="1"/>
        <v>0</v>
      </c>
      <c r="E14" s="6">
        <f t="shared" si="2"/>
        <v>0</v>
      </c>
      <c r="F14" s="6">
        <f t="shared" si="3"/>
        <v>0</v>
      </c>
      <c r="G14" s="6">
        <f t="shared" si="6"/>
        <v>0</v>
      </c>
      <c r="H14" s="6">
        <f t="shared" si="4"/>
        <v>0</v>
      </c>
      <c r="I14" s="6">
        <f t="shared" si="5"/>
        <v>0</v>
      </c>
      <c r="J14" s="34"/>
      <c r="K14" s="98"/>
      <c r="L14" s="94"/>
      <c r="M14" s="94"/>
      <c r="N14" s="99"/>
      <c r="O14" s="48"/>
      <c r="P14" s="37"/>
    </row>
    <row r="15" spans="1:16" ht="12.75" customHeight="1" x14ac:dyDescent="0.2">
      <c r="A15" s="135"/>
      <c r="B15" s="108"/>
      <c r="C15" s="6">
        <f t="shared" si="0"/>
        <v>0</v>
      </c>
      <c r="D15" s="122">
        <f t="shared" si="1"/>
        <v>0</v>
      </c>
      <c r="E15" s="6">
        <f t="shared" si="2"/>
        <v>0</v>
      </c>
      <c r="F15" s="6">
        <f t="shared" si="3"/>
        <v>0</v>
      </c>
      <c r="G15" s="6">
        <f t="shared" si="6"/>
        <v>0</v>
      </c>
      <c r="H15" s="6">
        <f t="shared" si="4"/>
        <v>0</v>
      </c>
      <c r="I15" s="6">
        <f t="shared" si="5"/>
        <v>0</v>
      </c>
      <c r="J15" s="34"/>
      <c r="K15" s="98"/>
      <c r="L15" s="94"/>
      <c r="M15" s="94"/>
      <c r="N15" s="99"/>
      <c r="O15" s="48"/>
      <c r="P15" s="37"/>
    </row>
    <row r="16" spans="1:16" ht="12.75" customHeight="1" x14ac:dyDescent="0.2">
      <c r="A16" s="135"/>
      <c r="B16" s="108"/>
      <c r="C16" s="6">
        <f t="shared" si="0"/>
        <v>0</v>
      </c>
      <c r="D16" s="122">
        <f t="shared" si="1"/>
        <v>0</v>
      </c>
      <c r="E16" s="6">
        <f t="shared" si="2"/>
        <v>0</v>
      </c>
      <c r="F16" s="6">
        <f t="shared" si="3"/>
        <v>0</v>
      </c>
      <c r="G16" s="6">
        <f t="shared" si="6"/>
        <v>0</v>
      </c>
      <c r="H16" s="6">
        <f t="shared" si="4"/>
        <v>0</v>
      </c>
      <c r="I16" s="6">
        <f t="shared" si="5"/>
        <v>0</v>
      </c>
      <c r="J16" s="34"/>
      <c r="K16" s="52"/>
      <c r="L16" s="53"/>
      <c r="M16" s="53"/>
      <c r="N16" s="54"/>
      <c r="O16" s="37"/>
      <c r="P16" s="37"/>
    </row>
    <row r="17" spans="1:16" ht="12.75" customHeight="1" x14ac:dyDescent="0.2">
      <c r="A17" s="135"/>
      <c r="B17" s="108"/>
      <c r="C17" s="6">
        <f t="shared" si="0"/>
        <v>0</v>
      </c>
      <c r="D17" s="122">
        <f t="shared" si="1"/>
        <v>0</v>
      </c>
      <c r="E17" s="6">
        <f t="shared" si="2"/>
        <v>0</v>
      </c>
      <c r="F17" s="6">
        <f t="shared" si="3"/>
        <v>0</v>
      </c>
      <c r="G17" s="6">
        <f t="shared" si="6"/>
        <v>0</v>
      </c>
      <c r="H17" s="6">
        <f t="shared" si="4"/>
        <v>0</v>
      </c>
      <c r="I17" s="6">
        <f t="shared" si="5"/>
        <v>0</v>
      </c>
      <c r="J17" s="34"/>
      <c r="K17" s="52"/>
      <c r="L17" s="53"/>
      <c r="M17" s="53"/>
      <c r="N17" s="54"/>
      <c r="O17" s="37"/>
      <c r="P17" s="37"/>
    </row>
    <row r="18" spans="1:16" ht="12.75" customHeight="1" x14ac:dyDescent="0.2">
      <c r="A18" s="135"/>
      <c r="B18" s="108"/>
      <c r="C18" s="6">
        <f t="shared" si="0"/>
        <v>0</v>
      </c>
      <c r="D18" s="122">
        <f t="shared" si="1"/>
        <v>0</v>
      </c>
      <c r="E18" s="6">
        <f t="shared" si="2"/>
        <v>0</v>
      </c>
      <c r="F18" s="6">
        <f t="shared" si="3"/>
        <v>0</v>
      </c>
      <c r="G18" s="6">
        <f t="shared" si="6"/>
        <v>0</v>
      </c>
      <c r="H18" s="6">
        <f t="shared" si="4"/>
        <v>0</v>
      </c>
      <c r="I18" s="6">
        <f t="shared" si="5"/>
        <v>0</v>
      </c>
      <c r="J18" s="34"/>
      <c r="K18" s="52"/>
      <c r="L18" s="53"/>
      <c r="M18" s="53"/>
      <c r="N18" s="54"/>
      <c r="O18" s="37"/>
      <c r="P18" s="37"/>
    </row>
    <row r="19" spans="1:16" ht="12.75" customHeight="1" x14ac:dyDescent="0.2">
      <c r="A19" s="135"/>
      <c r="B19" s="108"/>
      <c r="C19" s="6">
        <f t="shared" si="0"/>
        <v>0</v>
      </c>
      <c r="D19" s="122">
        <f t="shared" si="1"/>
        <v>0</v>
      </c>
      <c r="E19" s="6">
        <f t="shared" si="2"/>
        <v>0</v>
      </c>
      <c r="F19" s="6">
        <f t="shared" si="3"/>
        <v>0</v>
      </c>
      <c r="G19" s="6">
        <f t="shared" si="6"/>
        <v>0</v>
      </c>
      <c r="H19" s="6">
        <f t="shared" si="4"/>
        <v>0</v>
      </c>
      <c r="I19" s="6">
        <f t="shared" si="5"/>
        <v>0</v>
      </c>
      <c r="J19" s="34"/>
      <c r="K19" s="52"/>
      <c r="L19" s="88"/>
      <c r="M19" s="53"/>
      <c r="N19" s="54"/>
      <c r="O19" s="37"/>
      <c r="P19" s="37"/>
    </row>
    <row r="20" spans="1:16" ht="12.75" customHeight="1" x14ac:dyDescent="0.2">
      <c r="A20" s="135"/>
      <c r="B20" s="108"/>
      <c r="C20" s="6">
        <f t="shared" si="0"/>
        <v>0</v>
      </c>
      <c r="D20" s="122">
        <f t="shared" si="1"/>
        <v>0</v>
      </c>
      <c r="E20" s="6">
        <f t="shared" si="2"/>
        <v>0</v>
      </c>
      <c r="F20" s="6">
        <f t="shared" si="3"/>
        <v>0</v>
      </c>
      <c r="G20" s="6">
        <f t="shared" si="6"/>
        <v>0</v>
      </c>
      <c r="H20" s="6">
        <f t="shared" si="4"/>
        <v>0</v>
      </c>
      <c r="I20" s="6">
        <f t="shared" si="5"/>
        <v>0</v>
      </c>
      <c r="J20" s="34"/>
      <c r="K20" s="52"/>
      <c r="L20" s="88"/>
      <c r="M20" s="53"/>
      <c r="N20" s="54"/>
      <c r="O20" s="37"/>
      <c r="P20" s="37"/>
    </row>
    <row r="21" spans="1:16" ht="12.75" customHeight="1" x14ac:dyDescent="0.2">
      <c r="A21" s="135"/>
      <c r="B21" s="108"/>
      <c r="C21" s="6">
        <f t="shared" si="0"/>
        <v>0</v>
      </c>
      <c r="D21" s="122">
        <f t="shared" si="1"/>
        <v>0</v>
      </c>
      <c r="E21" s="6">
        <f t="shared" si="2"/>
        <v>0</v>
      </c>
      <c r="F21" s="6">
        <f t="shared" si="3"/>
        <v>0</v>
      </c>
      <c r="G21" s="6">
        <f t="shared" si="6"/>
        <v>0</v>
      </c>
      <c r="H21" s="6">
        <f t="shared" si="4"/>
        <v>0</v>
      </c>
      <c r="I21" s="6">
        <f t="shared" si="5"/>
        <v>0</v>
      </c>
      <c r="J21" s="34"/>
      <c r="K21" s="52"/>
      <c r="L21" s="88"/>
      <c r="M21" s="53"/>
      <c r="N21" s="54"/>
      <c r="O21" s="37"/>
      <c r="P21" s="37"/>
    </row>
    <row r="22" spans="1:16" ht="12.75" customHeight="1" x14ac:dyDescent="0.2">
      <c r="A22" s="135"/>
      <c r="B22" s="109"/>
      <c r="C22" s="6">
        <f t="shared" si="0"/>
        <v>0</v>
      </c>
      <c r="D22" s="122">
        <f t="shared" si="1"/>
        <v>0</v>
      </c>
      <c r="E22" s="6">
        <f t="shared" si="2"/>
        <v>0</v>
      </c>
      <c r="F22" s="6">
        <f t="shared" si="3"/>
        <v>0</v>
      </c>
      <c r="G22" s="6">
        <f t="shared" si="6"/>
        <v>0</v>
      </c>
      <c r="H22" s="6">
        <f t="shared" si="4"/>
        <v>0</v>
      </c>
      <c r="I22" s="6">
        <f t="shared" si="5"/>
        <v>0</v>
      </c>
      <c r="J22" s="34"/>
      <c r="K22" s="52"/>
      <c r="L22" s="53"/>
      <c r="M22" s="53"/>
      <c r="N22" s="54"/>
      <c r="O22" s="37"/>
      <c r="P22" s="37"/>
    </row>
    <row r="23" spans="1:16" ht="12.75" customHeight="1" x14ac:dyDescent="0.2">
      <c r="A23" s="136"/>
      <c r="B23" s="110"/>
      <c r="C23" s="6">
        <f t="shared" si="0"/>
        <v>0</v>
      </c>
      <c r="D23" s="122">
        <f t="shared" si="1"/>
        <v>0</v>
      </c>
      <c r="E23" s="6">
        <f t="shared" si="2"/>
        <v>0</v>
      </c>
      <c r="F23" s="6">
        <f t="shared" si="3"/>
        <v>0</v>
      </c>
      <c r="G23" s="6">
        <f t="shared" si="6"/>
        <v>0</v>
      </c>
      <c r="H23" s="6">
        <f t="shared" si="4"/>
        <v>0</v>
      </c>
      <c r="I23" s="6">
        <f t="shared" si="5"/>
        <v>0</v>
      </c>
      <c r="J23" s="34"/>
      <c r="K23" s="52"/>
      <c r="L23" s="53"/>
      <c r="M23" s="53"/>
      <c r="N23" s="54"/>
      <c r="O23" s="37"/>
      <c r="P23" s="37"/>
    </row>
    <row r="24" spans="1:16" ht="12.75" customHeight="1" x14ac:dyDescent="0.2">
      <c r="A24" s="136"/>
      <c r="B24" s="110"/>
      <c r="C24" s="6">
        <f t="shared" si="0"/>
        <v>0</v>
      </c>
      <c r="D24" s="122">
        <f t="shared" si="1"/>
        <v>0</v>
      </c>
      <c r="E24" s="6">
        <f t="shared" si="2"/>
        <v>0</v>
      </c>
      <c r="F24" s="6">
        <f t="shared" si="3"/>
        <v>0</v>
      </c>
      <c r="G24" s="6">
        <f t="shared" si="6"/>
        <v>0</v>
      </c>
      <c r="H24" s="6">
        <f t="shared" si="4"/>
        <v>0</v>
      </c>
      <c r="I24" s="6">
        <f t="shared" si="5"/>
        <v>0</v>
      </c>
      <c r="J24" s="34"/>
      <c r="K24" s="52"/>
      <c r="L24" s="53"/>
      <c r="M24" s="53"/>
      <c r="N24" s="54"/>
      <c r="O24" s="37"/>
      <c r="P24" s="37"/>
    </row>
    <row r="25" spans="1:16" ht="12.75" customHeight="1" x14ac:dyDescent="0.2">
      <c r="A25" s="136"/>
      <c r="B25" s="110"/>
      <c r="C25" s="6">
        <f t="shared" si="0"/>
        <v>0</v>
      </c>
      <c r="D25" s="122">
        <f t="shared" si="1"/>
        <v>0</v>
      </c>
      <c r="E25" s="6">
        <f t="shared" si="2"/>
        <v>0</v>
      </c>
      <c r="F25" s="6">
        <f t="shared" si="3"/>
        <v>0</v>
      </c>
      <c r="G25" s="6">
        <f t="shared" si="6"/>
        <v>0</v>
      </c>
      <c r="H25" s="6">
        <f t="shared" si="4"/>
        <v>0</v>
      </c>
      <c r="I25" s="6">
        <f t="shared" si="5"/>
        <v>0</v>
      </c>
      <c r="J25" s="34"/>
      <c r="K25" s="52"/>
      <c r="L25" s="53"/>
      <c r="M25" s="53"/>
      <c r="N25" s="54"/>
      <c r="O25" s="37"/>
      <c r="P25" s="37"/>
    </row>
    <row r="26" spans="1:16" ht="12.75" customHeight="1" x14ac:dyDescent="0.2">
      <c r="A26" s="136"/>
      <c r="B26" s="110"/>
      <c r="C26" s="6">
        <f t="shared" si="0"/>
        <v>0</v>
      </c>
      <c r="D26" s="122">
        <f t="shared" si="1"/>
        <v>0</v>
      </c>
      <c r="E26" s="6">
        <f t="shared" si="2"/>
        <v>0</v>
      </c>
      <c r="F26" s="6">
        <f t="shared" si="3"/>
        <v>0</v>
      </c>
      <c r="G26" s="6">
        <f t="shared" si="6"/>
        <v>0</v>
      </c>
      <c r="H26" s="6">
        <f t="shared" si="4"/>
        <v>0</v>
      </c>
      <c r="I26" s="6">
        <f t="shared" si="5"/>
        <v>0</v>
      </c>
      <c r="J26" s="34"/>
      <c r="K26" s="52"/>
      <c r="L26" s="53"/>
      <c r="M26" s="53"/>
      <c r="N26" s="54"/>
      <c r="O26" s="37"/>
      <c r="P26" s="37"/>
    </row>
    <row r="27" spans="1:16" ht="12.75" customHeight="1" x14ac:dyDescent="0.2">
      <c r="A27" s="136"/>
      <c r="B27" s="110"/>
      <c r="C27" s="6">
        <f t="shared" si="0"/>
        <v>0</v>
      </c>
      <c r="D27" s="122">
        <f t="shared" si="1"/>
        <v>0</v>
      </c>
      <c r="E27" s="6">
        <f t="shared" si="2"/>
        <v>0</v>
      </c>
      <c r="F27" s="6">
        <f t="shared" si="3"/>
        <v>0</v>
      </c>
      <c r="G27" s="6">
        <f t="shared" si="6"/>
        <v>0</v>
      </c>
      <c r="H27" s="6">
        <f t="shared" si="4"/>
        <v>0</v>
      </c>
      <c r="I27" s="6">
        <f t="shared" si="5"/>
        <v>0</v>
      </c>
      <c r="J27" s="34"/>
      <c r="K27" s="52"/>
      <c r="L27" s="53"/>
      <c r="M27" s="53"/>
      <c r="N27" s="54"/>
      <c r="O27" s="37"/>
      <c r="P27" s="37"/>
    </row>
    <row r="28" spans="1:16" ht="12.75" customHeight="1" x14ac:dyDescent="0.2">
      <c r="A28" s="136"/>
      <c r="B28" s="110"/>
      <c r="C28" s="6">
        <f t="shared" si="0"/>
        <v>0</v>
      </c>
      <c r="D28" s="122">
        <f t="shared" si="1"/>
        <v>0</v>
      </c>
      <c r="E28" s="6">
        <f t="shared" si="2"/>
        <v>0</v>
      </c>
      <c r="F28" s="6">
        <f t="shared" si="3"/>
        <v>0</v>
      </c>
      <c r="G28" s="6">
        <f t="shared" si="6"/>
        <v>0</v>
      </c>
      <c r="H28" s="6">
        <f t="shared" si="4"/>
        <v>0</v>
      </c>
      <c r="I28" s="6">
        <f t="shared" si="5"/>
        <v>0</v>
      </c>
      <c r="J28" s="34"/>
      <c r="K28" s="52"/>
      <c r="L28" s="53"/>
      <c r="M28" s="53"/>
      <c r="N28" s="54"/>
      <c r="O28" s="37"/>
      <c r="P28" s="37"/>
    </row>
    <row r="29" spans="1:16" ht="12.75" customHeight="1" x14ac:dyDescent="0.2">
      <c r="A29" s="137"/>
      <c r="B29" s="110"/>
      <c r="C29" s="6">
        <f t="shared" si="0"/>
        <v>0</v>
      </c>
      <c r="D29" s="122">
        <f t="shared" si="1"/>
        <v>0</v>
      </c>
      <c r="E29" s="6">
        <f t="shared" si="2"/>
        <v>0</v>
      </c>
      <c r="F29" s="6">
        <f t="shared" si="3"/>
        <v>0</v>
      </c>
      <c r="G29" s="6">
        <f t="shared" si="6"/>
        <v>0</v>
      </c>
      <c r="H29" s="6">
        <f t="shared" si="4"/>
        <v>0</v>
      </c>
      <c r="I29" s="6">
        <f t="shared" si="5"/>
        <v>0</v>
      </c>
      <c r="J29" s="34"/>
      <c r="K29" s="52"/>
      <c r="L29" s="53"/>
      <c r="M29" s="53"/>
      <c r="N29" s="54"/>
      <c r="O29" s="37"/>
      <c r="P29" s="37"/>
    </row>
    <row r="30" spans="1:16" s="16" customFormat="1" ht="12.75" customHeight="1" x14ac:dyDescent="0.2">
      <c r="A30" s="127" t="s">
        <v>11</v>
      </c>
      <c r="B30" s="125">
        <f t="shared" ref="B30:I30" si="7">SUM(B9:B29)</f>
        <v>0</v>
      </c>
      <c r="C30" s="104">
        <f t="shared" si="7"/>
        <v>0</v>
      </c>
      <c r="D30" s="104">
        <f t="shared" si="7"/>
        <v>0</v>
      </c>
      <c r="E30" s="104">
        <f t="shared" si="7"/>
        <v>0</v>
      </c>
      <c r="F30" s="104">
        <f t="shared" si="7"/>
        <v>0</v>
      </c>
      <c r="G30" s="104">
        <f t="shared" si="7"/>
        <v>0</v>
      </c>
      <c r="H30" s="104">
        <f t="shared" si="7"/>
        <v>0</v>
      </c>
      <c r="I30" s="104">
        <f t="shared" si="7"/>
        <v>0</v>
      </c>
      <c r="J30" s="36"/>
      <c r="K30" s="100"/>
      <c r="L30" s="101"/>
      <c r="M30" s="101"/>
      <c r="N30" s="102"/>
      <c r="O30" s="47"/>
      <c r="P30" s="47"/>
    </row>
    <row r="31" spans="1:16" ht="12.75" customHeight="1" x14ac:dyDescent="0.2">
      <c r="O31" s="37"/>
      <c r="P31" s="37"/>
    </row>
    <row r="32" spans="1:16" ht="12.75" customHeight="1" x14ac:dyDescent="0.2">
      <c r="A32" s="1"/>
      <c r="O32" s="37"/>
      <c r="P32" s="37"/>
    </row>
    <row r="33" spans="1:17" ht="12.75" customHeight="1" x14ac:dyDescent="0.2">
      <c r="O33" s="37"/>
      <c r="P33" s="37"/>
    </row>
    <row r="34" spans="1:17" ht="12.75" customHeight="1" x14ac:dyDescent="0.2">
      <c r="A34" s="19" t="s">
        <v>18</v>
      </c>
      <c r="B34" s="10"/>
      <c r="C34" s="4"/>
      <c r="D34" s="4"/>
      <c r="E34" s="18"/>
      <c r="O34" s="37"/>
      <c r="P34" s="37"/>
    </row>
    <row r="35" spans="1:17" ht="12.75" customHeight="1" x14ac:dyDescent="0.2">
      <c r="A35" s="9" t="s">
        <v>19</v>
      </c>
      <c r="B35" s="10"/>
      <c r="C35" s="4"/>
      <c r="D35" s="4"/>
      <c r="E35" s="4"/>
      <c r="O35" s="37"/>
      <c r="P35" s="37"/>
    </row>
    <row r="36" spans="1:17" ht="12.75" customHeight="1" x14ac:dyDescent="0.2">
      <c r="A36" s="9" t="s">
        <v>20</v>
      </c>
      <c r="B36" s="10"/>
      <c r="C36" s="4"/>
      <c r="D36" s="4"/>
      <c r="E36" s="18"/>
      <c r="O36" s="37"/>
      <c r="P36" s="37"/>
    </row>
    <row r="37" spans="1:17" ht="12.75" customHeight="1" x14ac:dyDescent="0.2">
      <c r="A37" s="9" t="s">
        <v>25</v>
      </c>
      <c r="B37" s="10"/>
      <c r="C37" s="4"/>
      <c r="D37" s="4"/>
      <c r="E37" s="4"/>
      <c r="O37" s="37"/>
      <c r="P37" s="37"/>
    </row>
    <row r="38" spans="1:17" ht="12.75" customHeight="1" x14ac:dyDescent="0.2">
      <c r="A38" s="9" t="s">
        <v>21</v>
      </c>
      <c r="B38" s="10"/>
      <c r="C38" s="4"/>
      <c r="D38" s="4"/>
      <c r="E38" s="18"/>
      <c r="O38" s="37"/>
      <c r="P38" s="37"/>
    </row>
    <row r="39" spans="1:17" ht="12.75" customHeight="1" x14ac:dyDescent="0.2">
      <c r="A39" s="9" t="s">
        <v>22</v>
      </c>
      <c r="B39" s="10"/>
      <c r="C39" s="4"/>
      <c r="D39" s="4"/>
      <c r="E39" s="18"/>
      <c r="O39" s="37"/>
      <c r="P39" s="37"/>
    </row>
    <row r="40" spans="1:17" ht="12.75" customHeight="1" x14ac:dyDescent="0.2">
      <c r="A40" s="9" t="s">
        <v>24</v>
      </c>
      <c r="B40" s="10"/>
      <c r="C40" s="4"/>
      <c r="D40" s="4"/>
      <c r="E40" s="18"/>
      <c r="O40" s="37"/>
      <c r="P40" s="37"/>
    </row>
    <row r="41" spans="1:17" ht="12.75" customHeight="1" x14ac:dyDescent="0.2">
      <c r="A41" s="9" t="s">
        <v>23</v>
      </c>
      <c r="B41" s="10"/>
      <c r="C41" s="4"/>
      <c r="D41" s="4"/>
      <c r="E41" s="18"/>
      <c r="O41" s="87"/>
      <c r="P41" s="87"/>
      <c r="Q41" s="44"/>
    </row>
    <row r="42" spans="1:17" ht="12.75" x14ac:dyDescent="0.2">
      <c r="O42" s="87"/>
      <c r="P42" s="87"/>
      <c r="Q42" s="44"/>
    </row>
    <row r="43" spans="1:17" ht="12.75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</row>
    <row r="44" spans="1:17" ht="19.5" customHeight="1" x14ac:dyDescent="0.3">
      <c r="A44" s="71"/>
      <c r="B44" s="67" t="s">
        <v>26</v>
      </c>
      <c r="C44" s="66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72"/>
    </row>
    <row r="45" spans="1:17" ht="18" customHeight="1" x14ac:dyDescent="0.3">
      <c r="A45" s="71"/>
      <c r="B45" s="67" t="s">
        <v>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72"/>
    </row>
    <row r="46" spans="1:17" ht="20.25" customHeight="1" x14ac:dyDescent="0.3">
      <c r="A46" s="71"/>
      <c r="B46" s="67" t="s">
        <v>28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72"/>
    </row>
    <row r="47" spans="1:17" ht="12.75" customHeight="1" x14ac:dyDescent="0.2">
      <c r="A47" s="7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72"/>
    </row>
    <row r="48" spans="1:17" ht="12.75" customHeight="1" x14ac:dyDescent="0.2">
      <c r="A48" s="74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75"/>
    </row>
    <row r="49" spans="1:17" ht="12.75" customHeight="1" x14ac:dyDescent="0.2">
      <c r="O49" s="44"/>
      <c r="P49" s="44"/>
      <c r="Q49" s="44"/>
    </row>
    <row r="50" spans="1:17" ht="12.75" customHeight="1" x14ac:dyDescent="0.2">
      <c r="A50" s="20" t="s">
        <v>32</v>
      </c>
      <c r="O50" s="44"/>
      <c r="P50" s="44"/>
      <c r="Q50" s="44"/>
    </row>
    <row r="51" spans="1:17" ht="12.75" customHeight="1" x14ac:dyDescent="0.2">
      <c r="A51" s="21" t="s">
        <v>31</v>
      </c>
      <c r="O51" s="44"/>
      <c r="P51" s="44"/>
      <c r="Q51" s="44"/>
    </row>
    <row r="52" spans="1:17" ht="12.75" customHeight="1" x14ac:dyDescent="0.2">
      <c r="O52" s="44"/>
      <c r="P52" s="44"/>
      <c r="Q52" s="44"/>
    </row>
    <row r="53" spans="1:17" ht="12.75" customHeight="1" x14ac:dyDescent="0.2"/>
    <row r="54" spans="1:17" ht="12.75" customHeight="1" x14ac:dyDescent="0.2"/>
    <row r="55" spans="1:17" ht="12.75" customHeight="1" x14ac:dyDescent="0.2"/>
    <row r="56" spans="1:17" ht="12.75" customHeight="1" x14ac:dyDescent="0.2"/>
    <row r="57" spans="1:17" ht="12.75" customHeight="1" x14ac:dyDescent="0.2"/>
    <row r="58" spans="1:17" ht="12.75" customHeight="1" x14ac:dyDescent="0.2"/>
    <row r="59" spans="1:17" ht="12.75" customHeight="1" x14ac:dyDescent="0.2"/>
    <row r="60" spans="1:17" ht="12.75" customHeight="1" x14ac:dyDescent="0.2"/>
    <row r="61" spans="1:17" ht="12.75" customHeight="1" x14ac:dyDescent="0.2"/>
    <row r="62" spans="1:17" ht="12.75" customHeight="1" x14ac:dyDescent="0.2"/>
    <row r="63" spans="1:17" ht="12.75" customHeight="1" x14ac:dyDescent="0.2"/>
    <row r="64" spans="1:1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sheetProtection algorithmName="SHA-512" hashValue="dHFI3O5wpZVDQm6lRZZvUYRZVtNUuS4Hu4kIcrZxGWi0ZZsXvYPdHyLRoQmzeF+we5pHqY342yJ/zgmbxb/DhA==" saltValue="CwYJTizt3+S2bI/5cBRPjg==" spinCount="100000" sheet="1" objects="1" scenarios="1"/>
  <protectedRanges>
    <protectedRange algorithmName="SHA-512" hashValue="eg0qn+VhGCbeoxYlg4QVSgxQUF9VRf3obCsNLzyDWEzWO8qqxjQqC0jg6UDeAtlzH63QeDXopCBQCPfHJ8CJyA==" saltValue="9HzhUnzyoBtgiYEzUhU5zg==" spinCount="100000" sqref="O10:O15" name="Intervalo1"/>
  </protectedRanges>
  <mergeCells count="3">
    <mergeCell ref="A6:I6"/>
    <mergeCell ref="A7:I7"/>
    <mergeCell ref="K7:N8"/>
  </mergeCells>
  <pageMargins left="0.74791666666666667" right="0.74791666666666667" top="0.98402777777777772" bottom="0.98402777777777772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05AA-6CC6-4318-9928-32048F300A4F}">
  <dimension ref="A1:Q1016"/>
  <sheetViews>
    <sheetView showGridLines="0" zoomScale="82" zoomScaleNormal="82" workbookViewId="0">
      <selection activeCell="D15" sqref="D15"/>
    </sheetView>
  </sheetViews>
  <sheetFormatPr defaultColWidth="14.42578125" defaultRowHeight="15" customHeight="1" x14ac:dyDescent="0.2"/>
  <cols>
    <col min="1" max="9" width="20.28515625" customWidth="1"/>
    <col min="10" max="10" width="2.85546875" customWidth="1"/>
    <col min="11" max="13" width="10" customWidth="1"/>
    <col min="14" max="14" width="9.85546875" customWidth="1"/>
    <col min="15" max="15" width="5.7109375" customWidth="1"/>
    <col min="16" max="24" width="8.7109375" customWidth="1"/>
  </cols>
  <sheetData>
    <row r="1" spans="1:16" ht="15" customHeight="1" x14ac:dyDescent="0.2">
      <c r="A1" s="140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44"/>
    </row>
    <row r="2" spans="1:16" ht="15" customHeight="1" x14ac:dyDescent="0.2">
      <c r="A2" s="141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2"/>
      <c r="P2" s="44"/>
    </row>
    <row r="3" spans="1:16" ht="15" customHeight="1" x14ac:dyDescent="0.2">
      <c r="A3" s="14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72"/>
      <c r="P3" s="44"/>
    </row>
    <row r="4" spans="1:16" ht="15" customHeight="1" x14ac:dyDescent="0.2">
      <c r="A4" s="14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72"/>
      <c r="P4" s="44"/>
    </row>
    <row r="5" spans="1:16" ht="15" customHeight="1" x14ac:dyDescent="0.35">
      <c r="A5" s="142"/>
      <c r="B5" s="139"/>
      <c r="C5" s="139"/>
      <c r="D5" s="139"/>
      <c r="E5" s="139"/>
      <c r="F5" s="139"/>
      <c r="G5" s="139"/>
      <c r="H5" s="139"/>
      <c r="I5" s="59"/>
      <c r="J5" s="59"/>
      <c r="K5" s="59"/>
      <c r="L5" s="59"/>
      <c r="M5" s="59"/>
      <c r="N5" s="59"/>
      <c r="O5" s="143"/>
      <c r="P5" s="44"/>
    </row>
    <row r="6" spans="1:16" ht="20.25" customHeight="1" x14ac:dyDescent="0.25">
      <c r="A6" s="281" t="s">
        <v>44</v>
      </c>
      <c r="B6" s="281"/>
      <c r="C6" s="281"/>
      <c r="D6" s="281"/>
      <c r="E6" s="281"/>
      <c r="F6" s="281"/>
      <c r="G6" s="281"/>
      <c r="H6" s="281"/>
      <c r="I6" s="281"/>
      <c r="J6" s="41"/>
    </row>
    <row r="7" spans="1:16" ht="15" customHeight="1" x14ac:dyDescent="0.25">
      <c r="A7" s="243" t="s">
        <v>10</v>
      </c>
      <c r="B7" s="243"/>
      <c r="C7" s="243"/>
      <c r="D7" s="243"/>
      <c r="E7" s="243"/>
      <c r="F7" s="243"/>
      <c r="G7" s="243"/>
      <c r="H7" s="243"/>
      <c r="I7" s="243"/>
      <c r="J7" s="5"/>
      <c r="K7" s="285" t="s">
        <v>52</v>
      </c>
      <c r="L7" s="286"/>
      <c r="M7" s="286"/>
      <c r="N7" s="287"/>
    </row>
    <row r="8" spans="1:16" s="11" customFormat="1" ht="26.25" customHeight="1" x14ac:dyDescent="0.2">
      <c r="A8" s="133" t="s">
        <v>12</v>
      </c>
      <c r="B8" s="123" t="s">
        <v>4</v>
      </c>
      <c r="C8" s="8" t="s">
        <v>5</v>
      </c>
      <c r="D8" s="8" t="s">
        <v>6</v>
      </c>
      <c r="E8" s="8" t="s">
        <v>9</v>
      </c>
      <c r="F8" s="7" t="s">
        <v>49</v>
      </c>
      <c r="G8" s="8" t="s">
        <v>8</v>
      </c>
      <c r="H8" s="8" t="s">
        <v>7</v>
      </c>
      <c r="I8" s="51" t="s">
        <v>3</v>
      </c>
      <c r="J8" s="42"/>
      <c r="K8" s="288"/>
      <c r="L8" s="289"/>
      <c r="M8" s="289"/>
      <c r="N8" s="290"/>
    </row>
    <row r="9" spans="1:16" ht="12.75" x14ac:dyDescent="0.2">
      <c r="A9" s="130"/>
      <c r="B9" s="25"/>
      <c r="C9" s="6">
        <f>PRODUCT(I9*50)</f>
        <v>0</v>
      </c>
      <c r="D9" s="6">
        <f t="shared" ref="D9:D29" si="0">PRODUCT(I9*7)</f>
        <v>0</v>
      </c>
      <c r="E9" s="6">
        <f t="shared" ref="E9:E29" si="1">D9/6</f>
        <v>0</v>
      </c>
      <c r="F9" s="6">
        <f>G9*2.1</f>
        <v>0</v>
      </c>
      <c r="G9" s="6">
        <f t="shared" ref="G9:G29" si="2">D9/36</f>
        <v>0</v>
      </c>
      <c r="H9" s="6">
        <f>PRODUCT(G9*1.01)</f>
        <v>0</v>
      </c>
      <c r="I9" s="6">
        <f t="shared" ref="I9:I29" si="3">PRODUCT(B9*12)</f>
        <v>0</v>
      </c>
      <c r="J9" s="44"/>
      <c r="K9" s="288"/>
      <c r="L9" s="289"/>
      <c r="M9" s="289"/>
      <c r="N9" s="290"/>
    </row>
    <row r="10" spans="1:16" ht="12.75" customHeight="1" x14ac:dyDescent="0.2">
      <c r="A10" s="130"/>
      <c r="B10" s="25"/>
      <c r="C10" s="6">
        <f t="shared" ref="C10:C29" si="4">PRODUCT(I10*50)</f>
        <v>0</v>
      </c>
      <c r="D10" s="6">
        <f t="shared" si="0"/>
        <v>0</v>
      </c>
      <c r="E10" s="6">
        <f t="shared" si="1"/>
        <v>0</v>
      </c>
      <c r="F10" s="6">
        <f t="shared" ref="F10:F29" si="5">G10*2.1</f>
        <v>0</v>
      </c>
      <c r="G10" s="6">
        <f t="shared" si="2"/>
        <v>0</v>
      </c>
      <c r="H10" s="6">
        <f t="shared" ref="H10:H29" si="6">PRODUCT(G10*1.01)</f>
        <v>0</v>
      </c>
      <c r="I10" s="6">
        <f t="shared" si="3"/>
        <v>0</v>
      </c>
      <c r="J10" s="43"/>
      <c r="K10" s="288"/>
      <c r="L10" s="289"/>
      <c r="M10" s="289"/>
      <c r="N10" s="290"/>
    </row>
    <row r="11" spans="1:16" ht="12.75" customHeight="1" x14ac:dyDescent="0.2">
      <c r="A11" s="130"/>
      <c r="B11" s="25"/>
      <c r="C11" s="6">
        <f t="shared" si="4"/>
        <v>0</v>
      </c>
      <c r="D11" s="6">
        <f t="shared" si="0"/>
        <v>0</v>
      </c>
      <c r="E11" s="6">
        <f t="shared" si="1"/>
        <v>0</v>
      </c>
      <c r="F11" s="6">
        <f t="shared" si="5"/>
        <v>0</v>
      </c>
      <c r="G11" s="6">
        <f t="shared" si="2"/>
        <v>0</v>
      </c>
      <c r="H11" s="6">
        <f t="shared" si="6"/>
        <v>0</v>
      </c>
      <c r="I11" s="6">
        <f t="shared" si="3"/>
        <v>0</v>
      </c>
      <c r="K11" s="170"/>
      <c r="L11" s="171"/>
      <c r="M11" s="171"/>
      <c r="N11" s="172"/>
    </row>
    <row r="12" spans="1:16" ht="12.75" customHeight="1" x14ac:dyDescent="0.2">
      <c r="A12" s="134"/>
      <c r="B12" s="27"/>
      <c r="C12" s="6">
        <f t="shared" si="4"/>
        <v>0</v>
      </c>
      <c r="D12" s="6">
        <f t="shared" si="0"/>
        <v>0</v>
      </c>
      <c r="E12" s="6">
        <f t="shared" si="1"/>
        <v>0</v>
      </c>
      <c r="F12" s="6">
        <f t="shared" si="5"/>
        <v>0</v>
      </c>
      <c r="G12" s="6">
        <f t="shared" si="2"/>
        <v>0</v>
      </c>
      <c r="H12" s="6">
        <f t="shared" si="6"/>
        <v>0</v>
      </c>
      <c r="I12" s="6">
        <f t="shared" si="3"/>
        <v>0</v>
      </c>
      <c r="J12" s="3"/>
      <c r="K12" s="173" t="s">
        <v>0</v>
      </c>
      <c r="L12" s="173" t="s">
        <v>1</v>
      </c>
      <c r="M12" s="173" t="s">
        <v>13</v>
      </c>
      <c r="N12" s="173" t="s">
        <v>2</v>
      </c>
    </row>
    <row r="13" spans="1:16" ht="12.75" customHeight="1" x14ac:dyDescent="0.2">
      <c r="A13" s="135"/>
      <c r="B13" s="27"/>
      <c r="C13" s="6">
        <f t="shared" si="4"/>
        <v>0</v>
      </c>
      <c r="D13" s="6">
        <f t="shared" si="0"/>
        <v>0</v>
      </c>
      <c r="E13" s="6">
        <f t="shared" si="1"/>
        <v>0</v>
      </c>
      <c r="F13" s="6">
        <f t="shared" si="5"/>
        <v>0</v>
      </c>
      <c r="G13" s="6">
        <f t="shared" si="2"/>
        <v>0</v>
      </c>
      <c r="H13" s="6">
        <f t="shared" si="6"/>
        <v>0</v>
      </c>
      <c r="I13" s="6">
        <f t="shared" si="3"/>
        <v>0</v>
      </c>
      <c r="J13" s="3"/>
      <c r="K13" s="174"/>
      <c r="L13" s="175"/>
      <c r="M13" s="175"/>
      <c r="N13" s="176">
        <f>PRODUCT(K13,L13,M13)</f>
        <v>0</v>
      </c>
    </row>
    <row r="14" spans="1:16" ht="12.75" customHeight="1" x14ac:dyDescent="0.2">
      <c r="A14" s="135"/>
      <c r="B14" s="27"/>
      <c r="C14" s="6">
        <f t="shared" si="4"/>
        <v>0</v>
      </c>
      <c r="D14" s="6">
        <f t="shared" si="0"/>
        <v>0</v>
      </c>
      <c r="E14" s="6">
        <f t="shared" si="1"/>
        <v>0</v>
      </c>
      <c r="F14" s="6">
        <f t="shared" si="5"/>
        <v>0</v>
      </c>
      <c r="G14" s="6">
        <f t="shared" si="2"/>
        <v>0</v>
      </c>
      <c r="H14" s="6">
        <f t="shared" si="6"/>
        <v>0</v>
      </c>
      <c r="I14" s="6">
        <f t="shared" si="3"/>
        <v>0</v>
      </c>
      <c r="J14" s="3"/>
      <c r="K14" s="177"/>
      <c r="L14" s="175"/>
      <c r="M14" s="175"/>
      <c r="N14" s="176">
        <f>PRODUCT(K14,L14,M14)</f>
        <v>0</v>
      </c>
    </row>
    <row r="15" spans="1:16" ht="12.75" customHeight="1" x14ac:dyDescent="0.2">
      <c r="A15" s="135"/>
      <c r="B15" s="27"/>
      <c r="C15" s="6">
        <f t="shared" si="4"/>
        <v>0</v>
      </c>
      <c r="D15" s="6">
        <f t="shared" si="0"/>
        <v>0</v>
      </c>
      <c r="E15" s="6">
        <f t="shared" si="1"/>
        <v>0</v>
      </c>
      <c r="F15" s="6">
        <f t="shared" si="5"/>
        <v>0</v>
      </c>
      <c r="G15" s="6">
        <f t="shared" si="2"/>
        <v>0</v>
      </c>
      <c r="H15" s="6">
        <f t="shared" si="6"/>
        <v>0</v>
      </c>
      <c r="I15" s="6">
        <f t="shared" si="3"/>
        <v>0</v>
      </c>
      <c r="J15" s="3"/>
      <c r="K15" s="174"/>
      <c r="L15" s="175"/>
      <c r="M15" s="175"/>
      <c r="N15" s="176">
        <f>PRODUCT(K15,L15,M15)</f>
        <v>0</v>
      </c>
    </row>
    <row r="16" spans="1:16" ht="12.75" customHeight="1" x14ac:dyDescent="0.2">
      <c r="A16" s="135"/>
      <c r="B16" s="27"/>
      <c r="C16" s="6">
        <f t="shared" si="4"/>
        <v>0</v>
      </c>
      <c r="D16" s="6">
        <f t="shared" si="0"/>
        <v>0</v>
      </c>
      <c r="E16" s="6">
        <f t="shared" si="1"/>
        <v>0</v>
      </c>
      <c r="F16" s="6">
        <f t="shared" si="5"/>
        <v>0</v>
      </c>
      <c r="G16" s="6">
        <f t="shared" si="2"/>
        <v>0</v>
      </c>
      <c r="H16" s="6">
        <f t="shared" si="6"/>
        <v>0</v>
      </c>
      <c r="I16" s="6">
        <f t="shared" si="3"/>
        <v>0</v>
      </c>
      <c r="J16" s="3"/>
      <c r="K16" s="175"/>
      <c r="L16" s="175"/>
      <c r="M16" s="175"/>
      <c r="N16" s="176">
        <f>PRODUCT(K16,L16,M16)</f>
        <v>0</v>
      </c>
    </row>
    <row r="17" spans="1:14" ht="12.75" customHeight="1" x14ac:dyDescent="0.2">
      <c r="A17" s="135"/>
      <c r="B17" s="27"/>
      <c r="C17" s="6">
        <f t="shared" si="4"/>
        <v>0</v>
      </c>
      <c r="D17" s="6">
        <f t="shared" si="0"/>
        <v>0</v>
      </c>
      <c r="E17" s="6">
        <f t="shared" si="1"/>
        <v>0</v>
      </c>
      <c r="F17" s="6">
        <f t="shared" si="5"/>
        <v>0</v>
      </c>
      <c r="G17" s="6">
        <f t="shared" si="2"/>
        <v>0</v>
      </c>
      <c r="H17" s="6">
        <f t="shared" si="6"/>
        <v>0</v>
      </c>
      <c r="I17" s="6">
        <f t="shared" si="3"/>
        <v>0</v>
      </c>
      <c r="K17" s="175"/>
      <c r="L17" s="175"/>
      <c r="M17" s="175"/>
      <c r="N17" s="176">
        <f>PRODUCT(K17,L17,M17)</f>
        <v>0</v>
      </c>
    </row>
    <row r="18" spans="1:14" ht="12.75" customHeight="1" x14ac:dyDescent="0.2">
      <c r="A18" s="135"/>
      <c r="B18" s="27"/>
      <c r="C18" s="6">
        <f t="shared" si="4"/>
        <v>0</v>
      </c>
      <c r="D18" s="6">
        <f t="shared" si="0"/>
        <v>0</v>
      </c>
      <c r="E18" s="6">
        <f t="shared" si="1"/>
        <v>0</v>
      </c>
      <c r="F18" s="6">
        <f t="shared" si="5"/>
        <v>0</v>
      </c>
      <c r="G18" s="6">
        <f t="shared" si="2"/>
        <v>0</v>
      </c>
      <c r="H18" s="6">
        <f t="shared" si="6"/>
        <v>0</v>
      </c>
      <c r="I18" s="6">
        <f t="shared" si="3"/>
        <v>0</v>
      </c>
      <c r="J18" s="3"/>
      <c r="K18" s="170"/>
      <c r="L18" s="171"/>
      <c r="M18" s="171"/>
      <c r="N18" s="178"/>
    </row>
    <row r="19" spans="1:14" ht="12.75" customHeight="1" x14ac:dyDescent="0.2">
      <c r="A19" s="135"/>
      <c r="B19" s="27"/>
      <c r="C19" s="6">
        <f t="shared" si="4"/>
        <v>0</v>
      </c>
      <c r="D19" s="6">
        <f t="shared" si="0"/>
        <v>0</v>
      </c>
      <c r="E19" s="6">
        <f t="shared" si="1"/>
        <v>0</v>
      </c>
      <c r="F19" s="6">
        <f t="shared" si="5"/>
        <v>0</v>
      </c>
      <c r="G19" s="6">
        <f t="shared" si="2"/>
        <v>0</v>
      </c>
      <c r="H19" s="6">
        <f t="shared" si="6"/>
        <v>0</v>
      </c>
      <c r="I19" s="6">
        <f t="shared" si="3"/>
        <v>0</v>
      </c>
      <c r="J19" s="3"/>
      <c r="K19" s="170"/>
      <c r="L19" s="171"/>
      <c r="M19" s="171"/>
      <c r="N19" s="172"/>
    </row>
    <row r="20" spans="1:14" ht="12.75" customHeight="1" x14ac:dyDescent="0.2">
      <c r="A20" s="135"/>
      <c r="B20" s="29"/>
      <c r="C20" s="6">
        <f t="shared" si="4"/>
        <v>0</v>
      </c>
      <c r="D20" s="6">
        <f t="shared" si="0"/>
        <v>0</v>
      </c>
      <c r="E20" s="6">
        <f t="shared" si="1"/>
        <v>0</v>
      </c>
      <c r="F20" s="6">
        <f t="shared" si="5"/>
        <v>0</v>
      </c>
      <c r="G20" s="6">
        <f t="shared" si="2"/>
        <v>0</v>
      </c>
      <c r="H20" s="6">
        <f t="shared" si="6"/>
        <v>0</v>
      </c>
      <c r="I20" s="6">
        <f t="shared" si="3"/>
        <v>0</v>
      </c>
      <c r="J20" s="3"/>
      <c r="K20" s="170"/>
      <c r="L20" s="171"/>
      <c r="M20" s="171"/>
      <c r="N20" s="172"/>
    </row>
    <row r="21" spans="1:14" ht="12.75" customHeight="1" x14ac:dyDescent="0.2">
      <c r="A21" s="135"/>
      <c r="B21" s="27"/>
      <c r="C21" s="6">
        <f t="shared" si="4"/>
        <v>0</v>
      </c>
      <c r="D21" s="6">
        <f t="shared" si="0"/>
        <v>0</v>
      </c>
      <c r="E21" s="6">
        <f t="shared" si="1"/>
        <v>0</v>
      </c>
      <c r="F21" s="6">
        <f t="shared" si="5"/>
        <v>0</v>
      </c>
      <c r="G21" s="6">
        <f t="shared" si="2"/>
        <v>0</v>
      </c>
      <c r="H21" s="6">
        <f t="shared" si="6"/>
        <v>0</v>
      </c>
      <c r="I21" s="6">
        <f t="shared" si="3"/>
        <v>0</v>
      </c>
      <c r="J21" s="3"/>
      <c r="K21" s="170"/>
      <c r="L21" s="171"/>
      <c r="M21" s="171"/>
      <c r="N21" s="172"/>
    </row>
    <row r="22" spans="1:14" ht="12.75" customHeight="1" x14ac:dyDescent="0.2">
      <c r="A22" s="136"/>
      <c r="B22" s="31"/>
      <c r="C22" s="6">
        <f t="shared" si="4"/>
        <v>0</v>
      </c>
      <c r="D22" s="6">
        <f t="shared" si="0"/>
        <v>0</v>
      </c>
      <c r="E22" s="6">
        <f t="shared" si="1"/>
        <v>0</v>
      </c>
      <c r="F22" s="6">
        <f t="shared" si="5"/>
        <v>0</v>
      </c>
      <c r="G22" s="6">
        <f t="shared" si="2"/>
        <v>0</v>
      </c>
      <c r="H22" s="6">
        <f t="shared" si="6"/>
        <v>0</v>
      </c>
      <c r="I22" s="6">
        <f t="shared" si="3"/>
        <v>0</v>
      </c>
      <c r="J22" s="3"/>
      <c r="K22" s="170"/>
      <c r="L22" s="171"/>
      <c r="M22" s="171"/>
      <c r="N22" s="172"/>
    </row>
    <row r="23" spans="1:14" ht="12.75" customHeight="1" x14ac:dyDescent="0.2">
      <c r="A23" s="136"/>
      <c r="B23" s="31"/>
      <c r="C23" s="6">
        <f t="shared" si="4"/>
        <v>0</v>
      </c>
      <c r="D23" s="6">
        <f t="shared" si="0"/>
        <v>0</v>
      </c>
      <c r="E23" s="6">
        <f t="shared" si="1"/>
        <v>0</v>
      </c>
      <c r="F23" s="6">
        <f t="shared" si="5"/>
        <v>0</v>
      </c>
      <c r="G23" s="6">
        <f t="shared" si="2"/>
        <v>0</v>
      </c>
      <c r="H23" s="6">
        <f t="shared" si="6"/>
        <v>0</v>
      </c>
      <c r="I23" s="6">
        <f t="shared" si="3"/>
        <v>0</v>
      </c>
      <c r="J23" s="3"/>
      <c r="K23" s="170"/>
      <c r="L23" s="171"/>
      <c r="M23" s="171"/>
      <c r="N23" s="172"/>
    </row>
    <row r="24" spans="1:14" ht="12.75" customHeight="1" x14ac:dyDescent="0.2">
      <c r="A24" s="136"/>
      <c r="B24" s="31"/>
      <c r="C24" s="6">
        <f t="shared" si="4"/>
        <v>0</v>
      </c>
      <c r="D24" s="6">
        <f t="shared" si="0"/>
        <v>0</v>
      </c>
      <c r="E24" s="6">
        <f t="shared" si="1"/>
        <v>0</v>
      </c>
      <c r="F24" s="6">
        <f t="shared" si="5"/>
        <v>0</v>
      </c>
      <c r="G24" s="6">
        <f t="shared" si="2"/>
        <v>0</v>
      </c>
      <c r="H24" s="6">
        <f t="shared" si="6"/>
        <v>0</v>
      </c>
      <c r="I24" s="6">
        <f t="shared" si="3"/>
        <v>0</v>
      </c>
      <c r="J24" s="3"/>
      <c r="K24" s="170"/>
      <c r="L24" s="171"/>
      <c r="M24" s="171"/>
      <c r="N24" s="172"/>
    </row>
    <row r="25" spans="1:14" ht="12.75" x14ac:dyDescent="0.2">
      <c r="A25" s="24"/>
      <c r="B25" s="31"/>
      <c r="C25" s="6">
        <f t="shared" si="4"/>
        <v>0</v>
      </c>
      <c r="D25" s="6">
        <f t="shared" si="0"/>
        <v>0</v>
      </c>
      <c r="E25" s="6">
        <f t="shared" si="1"/>
        <v>0</v>
      </c>
      <c r="F25" s="6">
        <f t="shared" si="5"/>
        <v>0</v>
      </c>
      <c r="G25" s="6">
        <f t="shared" si="2"/>
        <v>0</v>
      </c>
      <c r="H25" s="6">
        <f t="shared" si="6"/>
        <v>0</v>
      </c>
      <c r="I25" s="6">
        <f t="shared" si="3"/>
        <v>0</v>
      </c>
      <c r="J25" s="3"/>
      <c r="K25" s="170"/>
      <c r="L25" s="171"/>
      <c r="M25" s="171"/>
      <c r="N25" s="172"/>
    </row>
    <row r="26" spans="1:14" ht="12.75" x14ac:dyDescent="0.2">
      <c r="A26" s="24"/>
      <c r="B26" s="31"/>
      <c r="C26" s="6">
        <f t="shared" si="4"/>
        <v>0</v>
      </c>
      <c r="D26" s="6">
        <f t="shared" si="0"/>
        <v>0</v>
      </c>
      <c r="E26" s="6">
        <f t="shared" si="1"/>
        <v>0</v>
      </c>
      <c r="F26" s="6">
        <f t="shared" si="5"/>
        <v>0</v>
      </c>
      <c r="G26" s="6">
        <f t="shared" si="2"/>
        <v>0</v>
      </c>
      <c r="H26" s="6">
        <f t="shared" si="6"/>
        <v>0</v>
      </c>
      <c r="I26" s="6">
        <f t="shared" si="3"/>
        <v>0</v>
      </c>
      <c r="J26" s="3"/>
      <c r="K26" s="282" t="s">
        <v>29</v>
      </c>
      <c r="L26" s="283"/>
      <c r="M26" s="283"/>
      <c r="N26" s="284"/>
    </row>
    <row r="27" spans="1:14" ht="12.75" x14ac:dyDescent="0.2">
      <c r="A27" s="24"/>
      <c r="B27" s="31"/>
      <c r="C27" s="6">
        <f t="shared" si="4"/>
        <v>0</v>
      </c>
      <c r="D27" s="6">
        <f t="shared" si="0"/>
        <v>0</v>
      </c>
      <c r="E27" s="6">
        <f t="shared" si="1"/>
        <v>0</v>
      </c>
      <c r="F27" s="6">
        <f t="shared" si="5"/>
        <v>0</v>
      </c>
      <c r="G27" s="6">
        <f t="shared" si="2"/>
        <v>0</v>
      </c>
      <c r="H27" s="6">
        <f t="shared" si="6"/>
        <v>0</v>
      </c>
      <c r="I27" s="6">
        <f t="shared" si="3"/>
        <v>0</v>
      </c>
      <c r="J27" s="3"/>
      <c r="K27" s="170"/>
      <c r="L27" s="171"/>
      <c r="M27" s="171"/>
      <c r="N27" s="172"/>
    </row>
    <row r="28" spans="1:14" ht="12.75" x14ac:dyDescent="0.2">
      <c r="A28" s="24"/>
      <c r="B28" s="31"/>
      <c r="C28" s="6">
        <f t="shared" si="4"/>
        <v>0</v>
      </c>
      <c r="D28" s="6">
        <f t="shared" si="0"/>
        <v>0</v>
      </c>
      <c r="E28" s="6">
        <f t="shared" si="1"/>
        <v>0</v>
      </c>
      <c r="F28" s="6">
        <f t="shared" si="5"/>
        <v>0</v>
      </c>
      <c r="G28" s="6">
        <f t="shared" si="2"/>
        <v>0</v>
      </c>
      <c r="H28" s="6">
        <f t="shared" si="6"/>
        <v>0</v>
      </c>
      <c r="I28" s="6">
        <f t="shared" si="3"/>
        <v>0</v>
      </c>
      <c r="J28" s="3"/>
      <c r="K28" s="277" t="s">
        <v>30</v>
      </c>
      <c r="L28" s="278"/>
      <c r="M28" s="278"/>
      <c r="N28" s="279"/>
    </row>
    <row r="29" spans="1:14" ht="12.75" customHeight="1" x14ac:dyDescent="0.2">
      <c r="A29" s="24"/>
      <c r="B29" s="31"/>
      <c r="C29" s="6">
        <f t="shared" si="4"/>
        <v>0</v>
      </c>
      <c r="D29" s="6">
        <f t="shared" si="0"/>
        <v>0</v>
      </c>
      <c r="E29" s="6">
        <f t="shared" si="1"/>
        <v>0</v>
      </c>
      <c r="F29" s="6">
        <f t="shared" si="5"/>
        <v>0</v>
      </c>
      <c r="G29" s="6">
        <f t="shared" si="2"/>
        <v>0</v>
      </c>
      <c r="H29" s="6">
        <f t="shared" si="6"/>
        <v>0</v>
      </c>
      <c r="I29" s="6">
        <f t="shared" si="3"/>
        <v>0</v>
      </c>
      <c r="J29" s="3"/>
      <c r="K29" s="280"/>
      <c r="L29" s="278"/>
      <c r="M29" s="278"/>
      <c r="N29" s="279"/>
    </row>
    <row r="30" spans="1:14" s="16" customFormat="1" ht="12.75" customHeight="1" x14ac:dyDescent="0.2">
      <c r="A30" s="127" t="s">
        <v>11</v>
      </c>
      <c r="B30" s="124">
        <f t="shared" ref="B30:H30" si="7">SUM(B9:B29)</f>
        <v>0</v>
      </c>
      <c r="C30" s="104">
        <f t="shared" si="7"/>
        <v>0</v>
      </c>
      <c r="D30" s="104">
        <f t="shared" si="7"/>
        <v>0</v>
      </c>
      <c r="E30" s="104">
        <f t="shared" si="7"/>
        <v>0</v>
      </c>
      <c r="F30" s="104">
        <f t="shared" si="7"/>
        <v>0</v>
      </c>
      <c r="G30" s="104">
        <f t="shared" si="7"/>
        <v>0</v>
      </c>
      <c r="H30" s="104">
        <f t="shared" si="7"/>
        <v>0</v>
      </c>
      <c r="I30" s="104">
        <f>SUM(I9:I29)</f>
        <v>0</v>
      </c>
      <c r="J30" s="15"/>
      <c r="K30" s="179"/>
      <c r="L30" s="180"/>
      <c r="M30" s="180"/>
      <c r="N30" s="181"/>
    </row>
    <row r="31" spans="1:14" ht="12.75" customHeight="1" x14ac:dyDescent="0.2">
      <c r="K31" s="37"/>
      <c r="L31" s="37"/>
      <c r="M31" s="37"/>
    </row>
    <row r="32" spans="1:14" ht="12.75" customHeight="1" x14ac:dyDescent="0.2">
      <c r="A32" s="1"/>
      <c r="D32" s="12"/>
    </row>
    <row r="33" spans="1:17" ht="12.75" customHeight="1" x14ac:dyDescent="0.2">
      <c r="H33" s="1"/>
    </row>
    <row r="34" spans="1:17" ht="12.75" customHeight="1" x14ac:dyDescent="0.2">
      <c r="A34" s="19" t="s">
        <v>18</v>
      </c>
      <c r="B34" s="10"/>
      <c r="C34" s="4"/>
      <c r="D34" s="18"/>
    </row>
    <row r="35" spans="1:17" ht="12.75" customHeight="1" x14ac:dyDescent="0.2">
      <c r="A35" s="9" t="s">
        <v>19</v>
      </c>
      <c r="B35" s="10"/>
      <c r="C35" s="4"/>
      <c r="D35" s="4"/>
      <c r="H35" s="1"/>
    </row>
    <row r="36" spans="1:17" ht="12.75" customHeight="1" x14ac:dyDescent="0.2">
      <c r="A36" s="9" t="s">
        <v>20</v>
      </c>
      <c r="B36" s="10"/>
      <c r="C36" s="4"/>
      <c r="D36" s="18"/>
    </row>
    <row r="37" spans="1:17" ht="12.75" customHeight="1" x14ac:dyDescent="0.2">
      <c r="A37" s="9" t="s">
        <v>25</v>
      </c>
      <c r="B37" s="10"/>
      <c r="C37" s="4"/>
      <c r="D37" s="4"/>
      <c r="H37" s="17"/>
      <c r="L37" s="44"/>
      <c r="M37" s="44"/>
      <c r="N37" s="44"/>
    </row>
    <row r="38" spans="1:17" ht="12.75" customHeight="1" x14ac:dyDescent="0.2">
      <c r="A38" s="9" t="s">
        <v>21</v>
      </c>
      <c r="B38" s="10"/>
      <c r="C38" s="4"/>
      <c r="D38" s="18"/>
      <c r="L38" s="44"/>
      <c r="M38" s="44"/>
      <c r="N38" s="44"/>
      <c r="O38" s="37"/>
      <c r="P38" s="37"/>
      <c r="Q38" s="37"/>
    </row>
    <row r="39" spans="1:17" ht="12.75" customHeight="1" x14ac:dyDescent="0.2">
      <c r="A39" s="9" t="s">
        <v>22</v>
      </c>
      <c r="B39" s="10"/>
      <c r="C39" s="4"/>
      <c r="D39" s="18"/>
      <c r="L39" s="44"/>
      <c r="M39" s="44"/>
      <c r="N39" s="44"/>
      <c r="O39" s="37"/>
      <c r="P39" s="37"/>
      <c r="Q39" s="37"/>
    </row>
    <row r="40" spans="1:17" ht="12.75" customHeight="1" x14ac:dyDescent="0.2">
      <c r="A40" s="9" t="s">
        <v>24</v>
      </c>
      <c r="B40" s="10"/>
      <c r="C40" s="4"/>
      <c r="D40" s="18"/>
      <c r="O40" s="37"/>
      <c r="P40" s="37"/>
      <c r="Q40" s="37"/>
    </row>
    <row r="41" spans="1:17" ht="12.75" customHeight="1" x14ac:dyDescent="0.2">
      <c r="A41" s="9" t="s">
        <v>23</v>
      </c>
      <c r="B41" s="10"/>
      <c r="C41" s="4"/>
      <c r="D41" s="18"/>
      <c r="O41" s="37"/>
      <c r="P41" s="37"/>
      <c r="Q41" s="37"/>
    </row>
    <row r="42" spans="1:17" ht="12.75" customHeight="1" x14ac:dyDescent="0.2">
      <c r="A42" s="1"/>
      <c r="O42" s="37"/>
      <c r="P42" s="37"/>
      <c r="Q42" s="37"/>
    </row>
    <row r="43" spans="1:17" ht="12.75" customHeight="1" x14ac:dyDescent="0.2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70"/>
    </row>
    <row r="44" spans="1:17" ht="19.5" customHeight="1" x14ac:dyDescent="0.3">
      <c r="A44" s="71"/>
      <c r="B44" s="67" t="s">
        <v>26</v>
      </c>
      <c r="C44" s="66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72"/>
    </row>
    <row r="45" spans="1:17" ht="18" customHeight="1" x14ac:dyDescent="0.3">
      <c r="A45" s="71"/>
      <c r="B45" s="67" t="s">
        <v>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72"/>
    </row>
    <row r="46" spans="1:17" ht="20.25" customHeight="1" x14ac:dyDescent="0.3">
      <c r="A46" s="71"/>
      <c r="B46" s="67" t="s">
        <v>28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72"/>
    </row>
    <row r="47" spans="1:17" ht="12.75" customHeight="1" x14ac:dyDescent="0.2">
      <c r="A47" s="73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72"/>
    </row>
    <row r="48" spans="1:17" ht="12.75" customHeight="1" x14ac:dyDescent="0.2">
      <c r="A48" s="74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75"/>
    </row>
    <row r="49" spans="1:1" ht="12.75" customHeight="1" x14ac:dyDescent="0.2"/>
    <row r="50" spans="1:1" ht="12.75" customHeight="1" x14ac:dyDescent="0.2">
      <c r="A50" s="20" t="s">
        <v>32</v>
      </c>
    </row>
    <row r="51" spans="1:1" ht="12.75" customHeight="1" x14ac:dyDescent="0.2">
      <c r="A51" s="21" t="s">
        <v>31</v>
      </c>
    </row>
    <row r="52" spans="1:1" ht="12.75" customHeight="1" x14ac:dyDescent="0.2">
      <c r="A52" s="21"/>
    </row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sheetProtection algorithmName="SHA-512" hashValue="PVMeQe6y5Z5eSGmZ2gb71zRNd34srE1IqZKAfbjt0achuBB+h2AH4m3/62SqE22PFN9nb4dl0vRk0TnTYE7XWQ==" saltValue="QXGTej0KeDRI6f+bi/bxuQ==" spinCount="100000" sheet="1" objects="1" scenarios="1"/>
  <protectedRanges>
    <protectedRange algorithmName="SHA-512" hashValue="eg0qn+VhGCbeoxYlg4QVSgxQUF9VRf3obCsNLzyDWEzWO8qqxjQqC0jg6UDeAtlzH63QeDXopCBQCPfHJ8CJyA==" saltValue="9HzhUnzyoBtgiYEzUhU5zg==" spinCount="100000" sqref="N12:N17" name="Intervalo1"/>
  </protectedRanges>
  <mergeCells count="5">
    <mergeCell ref="K28:N29"/>
    <mergeCell ref="A7:I7"/>
    <mergeCell ref="A6:I6"/>
    <mergeCell ref="K26:N26"/>
    <mergeCell ref="K7:N10"/>
  </mergeCells>
  <phoneticPr fontId="22" type="noConversion"/>
  <pageMargins left="0.74791666666666667" right="0.74791666666666667" top="0.98402777777777772" bottom="0.98402777777777772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99"/>
  <sheetViews>
    <sheetView showGridLines="0" tabSelected="1" zoomScale="82" zoomScaleNormal="82" workbookViewId="0">
      <selection activeCell="D6" sqref="D6:H7"/>
    </sheetView>
  </sheetViews>
  <sheetFormatPr defaultColWidth="14.42578125" defaultRowHeight="15" customHeight="1" x14ac:dyDescent="0.2"/>
  <cols>
    <col min="1" max="9" width="20.140625" customWidth="1"/>
    <col min="10" max="10" width="2.85546875" customWidth="1"/>
    <col min="11" max="12" width="9.85546875" customWidth="1"/>
    <col min="13" max="13" width="10" customWidth="1"/>
    <col min="14" max="14" width="9.85546875" customWidth="1"/>
    <col min="15" max="15" width="5.7109375" customWidth="1"/>
    <col min="16" max="17" width="10.7109375" customWidth="1"/>
    <col min="18" max="26" width="8.7109375" customWidth="1"/>
  </cols>
  <sheetData>
    <row r="1" spans="1:18" ht="21" customHeight="1" x14ac:dyDescent="0.2">
      <c r="A1" s="140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44"/>
      <c r="Q1" s="44"/>
      <c r="R1" s="44"/>
    </row>
    <row r="2" spans="1:18" ht="12.75" customHeight="1" x14ac:dyDescent="0.2">
      <c r="A2" s="141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2"/>
      <c r="P2" s="44"/>
      <c r="Q2" s="44"/>
      <c r="R2" s="44"/>
    </row>
    <row r="3" spans="1:18" ht="12.75" customHeight="1" x14ac:dyDescent="0.2">
      <c r="A3" s="14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72"/>
      <c r="P3" s="44"/>
      <c r="Q3" s="44"/>
      <c r="R3" s="44"/>
    </row>
    <row r="4" spans="1:18" ht="12.75" customHeight="1" x14ac:dyDescent="0.2">
      <c r="A4" s="14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72"/>
      <c r="P4" s="44"/>
      <c r="Q4" s="44"/>
      <c r="R4" s="44"/>
    </row>
    <row r="5" spans="1:18" ht="12.75" customHeight="1" x14ac:dyDescent="0.35">
      <c r="A5" s="182"/>
      <c r="B5" s="183"/>
      <c r="C5" s="183"/>
      <c r="D5" s="183"/>
      <c r="E5" s="183"/>
      <c r="F5" s="183"/>
      <c r="G5" s="183"/>
      <c r="H5" s="183"/>
      <c r="I5" s="58"/>
      <c r="J5" s="58"/>
      <c r="K5" s="58"/>
      <c r="L5" s="58"/>
      <c r="M5" s="58"/>
      <c r="N5" s="58"/>
      <c r="O5" s="184"/>
      <c r="P5" s="44"/>
      <c r="Q5" s="44"/>
      <c r="R5" s="44"/>
    </row>
    <row r="6" spans="1:18" ht="15.75" customHeight="1" x14ac:dyDescent="0.35">
      <c r="A6" s="67"/>
      <c r="B6" s="183"/>
      <c r="C6" s="183"/>
      <c r="D6" s="293" t="s">
        <v>57</v>
      </c>
      <c r="E6" s="294"/>
      <c r="F6" s="294"/>
      <c r="G6" s="294"/>
      <c r="H6" s="295"/>
      <c r="I6" s="58"/>
      <c r="J6" s="58"/>
      <c r="K6" s="58"/>
      <c r="L6" s="58"/>
      <c r="M6" s="58"/>
      <c r="N6" s="58"/>
      <c r="O6" s="184"/>
      <c r="P6" s="44"/>
      <c r="Q6" s="44"/>
      <c r="R6" s="44"/>
    </row>
    <row r="7" spans="1:18" s="22" customFormat="1" ht="14.25" customHeight="1" x14ac:dyDescent="0.35">
      <c r="A7" s="67"/>
      <c r="B7" s="67"/>
      <c r="C7" s="67"/>
      <c r="D7" s="296"/>
      <c r="E7" s="297"/>
      <c r="F7" s="297"/>
      <c r="G7" s="297"/>
      <c r="H7" s="298"/>
      <c r="I7" s="67"/>
      <c r="J7" s="67"/>
      <c r="K7" s="67"/>
      <c r="L7" s="67"/>
      <c r="M7" s="67"/>
      <c r="N7" s="67"/>
      <c r="O7" s="184"/>
      <c r="P7" s="150"/>
      <c r="Q7" s="150"/>
      <c r="R7" s="150"/>
    </row>
    <row r="8" spans="1:18" ht="18" customHeight="1" x14ac:dyDescent="0.25">
      <c r="A8" s="141"/>
      <c r="B8" s="58"/>
      <c r="C8" s="58"/>
      <c r="D8" s="157"/>
      <c r="E8" s="157"/>
      <c r="F8" s="157"/>
      <c r="G8" s="157"/>
      <c r="H8" s="157"/>
      <c r="I8" s="157"/>
      <c r="J8" s="157"/>
      <c r="K8" s="157"/>
      <c r="L8" s="157"/>
      <c r="M8" s="58"/>
      <c r="N8" s="58"/>
      <c r="O8" s="72"/>
      <c r="P8" s="44"/>
      <c r="Q8" s="44"/>
      <c r="R8" s="44"/>
    </row>
    <row r="9" spans="1:18" s="23" customFormat="1" ht="18" customHeight="1" x14ac:dyDescent="0.25">
      <c r="A9" s="155"/>
      <c r="B9" s="292" t="s">
        <v>35</v>
      </c>
      <c r="C9" s="292"/>
      <c r="D9" s="156"/>
      <c r="E9" s="156"/>
      <c r="F9" s="292" t="s">
        <v>34</v>
      </c>
      <c r="G9" s="292"/>
      <c r="H9" s="157"/>
      <c r="I9" s="292" t="s">
        <v>33</v>
      </c>
      <c r="J9" s="292"/>
      <c r="K9" s="292"/>
      <c r="L9" s="292"/>
      <c r="M9" s="292"/>
      <c r="N9" s="292"/>
      <c r="O9" s="158"/>
      <c r="P9" s="153"/>
      <c r="Q9" s="151"/>
      <c r="R9" s="151"/>
    </row>
    <row r="10" spans="1:18" ht="12.75" customHeight="1" x14ac:dyDescent="0.2">
      <c r="A10" s="159"/>
      <c r="B10" s="160"/>
      <c r="C10" s="161"/>
      <c r="D10" s="58"/>
      <c r="E10" s="161"/>
      <c r="F10" s="161"/>
      <c r="G10" s="161"/>
      <c r="H10" s="161"/>
      <c r="I10" s="58"/>
      <c r="J10" s="58"/>
      <c r="K10" s="58"/>
      <c r="L10" s="58"/>
      <c r="M10" s="161"/>
      <c r="N10" s="161"/>
      <c r="O10" s="162"/>
      <c r="P10" s="44"/>
      <c r="Q10" s="44"/>
      <c r="R10" s="44"/>
    </row>
    <row r="11" spans="1:18" ht="12.75" customHeight="1" x14ac:dyDescent="0.25">
      <c r="A11" s="163"/>
      <c r="B11" s="299">
        <f>ROUNDUP(Volume!I30+Caixa!I30+Estante!I30+Prateleira!I30+'Arquivo de Aço'!I30,0.5)</f>
        <v>0</v>
      </c>
      <c r="C11" s="299"/>
      <c r="D11" s="58"/>
      <c r="E11" s="161"/>
      <c r="F11" s="300">
        <f>Volume!D30+Caixa!B30+Estante!D30+Prateleira!D30+'Arquivo de Aço'!D30</f>
        <v>0</v>
      </c>
      <c r="G11" s="300"/>
      <c r="H11" s="164"/>
      <c r="I11" s="185"/>
      <c r="J11" s="185"/>
      <c r="K11" s="185"/>
      <c r="L11" s="185"/>
      <c r="M11" s="185"/>
      <c r="N11" s="165"/>
      <c r="O11" s="166"/>
      <c r="P11" s="154"/>
      <c r="Q11" s="44"/>
      <c r="R11" s="44"/>
    </row>
    <row r="12" spans="1:18" ht="12.75" customHeight="1" x14ac:dyDescent="0.25">
      <c r="A12" s="159"/>
      <c r="B12" s="160"/>
      <c r="C12" s="161"/>
      <c r="D12" s="58"/>
      <c r="E12" s="161"/>
      <c r="F12" s="161"/>
      <c r="G12" s="161"/>
      <c r="H12" s="161"/>
      <c r="I12" s="185"/>
      <c r="J12" s="185"/>
      <c r="K12" s="291">
        <f>ROUNDUP(Volume!C30+Caixa!C30+Estante!C30+Prateleira!C30+'Arquivo de Aço'!C30,0.5)</f>
        <v>0</v>
      </c>
      <c r="L12" s="291"/>
      <c r="M12" s="185"/>
      <c r="N12" s="161"/>
      <c r="O12" s="162"/>
      <c r="P12" s="44"/>
      <c r="Q12" s="44"/>
      <c r="R12" s="44"/>
    </row>
    <row r="13" spans="1:18" ht="12.75" customHeight="1" x14ac:dyDescent="0.2">
      <c r="A13" s="141"/>
      <c r="B13" s="160"/>
      <c r="C13" s="161"/>
      <c r="D13" s="58"/>
      <c r="E13" s="161"/>
      <c r="F13" s="161"/>
      <c r="G13" s="161"/>
      <c r="H13" s="161"/>
      <c r="I13" s="58"/>
      <c r="J13" s="58"/>
      <c r="K13" s="58"/>
      <c r="L13" s="58"/>
      <c r="M13" s="161"/>
      <c r="N13" s="161"/>
      <c r="O13" s="162"/>
      <c r="P13" s="44"/>
      <c r="Q13" s="44"/>
      <c r="R13" s="44"/>
    </row>
    <row r="14" spans="1:18" ht="12.75" customHeight="1" x14ac:dyDescent="0.2">
      <c r="A14" s="159"/>
      <c r="B14" s="160"/>
      <c r="C14" s="161"/>
      <c r="D14" s="58"/>
      <c r="E14" s="161"/>
      <c r="F14" s="167"/>
      <c r="G14" s="167"/>
      <c r="H14" s="161"/>
      <c r="I14" s="58"/>
      <c r="J14" s="58"/>
      <c r="K14" s="58"/>
      <c r="L14" s="58"/>
      <c r="M14" s="161"/>
      <c r="N14" s="161"/>
      <c r="O14" s="162"/>
      <c r="P14" s="44"/>
      <c r="Q14" s="44"/>
      <c r="R14" s="44"/>
    </row>
    <row r="15" spans="1:18" ht="12.75" customHeight="1" x14ac:dyDescent="0.2">
      <c r="A15" s="159"/>
      <c r="B15" s="160"/>
      <c r="C15" s="161"/>
      <c r="D15" s="58"/>
      <c r="E15" s="161"/>
      <c r="F15" s="167"/>
      <c r="G15" s="167"/>
      <c r="H15" s="161"/>
      <c r="I15" s="58"/>
      <c r="J15" s="58"/>
      <c r="K15" s="58"/>
      <c r="L15" s="58"/>
      <c r="M15" s="161"/>
      <c r="N15" s="161"/>
      <c r="O15" s="162"/>
      <c r="P15" s="44"/>
      <c r="Q15" s="44"/>
      <c r="R15" s="44"/>
    </row>
    <row r="16" spans="1:18" ht="12.75" customHeight="1" x14ac:dyDescent="0.2">
      <c r="A16" s="159"/>
      <c r="B16" s="160"/>
      <c r="C16" s="161"/>
      <c r="D16" s="58"/>
      <c r="E16" s="161"/>
      <c r="F16" s="167"/>
      <c r="G16" s="167"/>
      <c r="H16" s="161"/>
      <c r="I16" s="58"/>
      <c r="J16" s="58"/>
      <c r="K16" s="58"/>
      <c r="L16" s="58"/>
      <c r="M16" s="161"/>
      <c r="N16" s="161"/>
      <c r="O16" s="162"/>
      <c r="P16" s="44"/>
      <c r="Q16" s="44"/>
      <c r="R16" s="44"/>
    </row>
    <row r="17" spans="1:18" ht="12.75" customHeight="1" x14ac:dyDescent="0.2">
      <c r="A17" s="141"/>
      <c r="B17" s="58"/>
      <c r="C17" s="58"/>
      <c r="D17" s="58"/>
      <c r="E17" s="58"/>
      <c r="F17" s="167"/>
      <c r="G17" s="167"/>
      <c r="H17" s="58"/>
      <c r="I17" s="58"/>
      <c r="J17" s="58"/>
      <c r="K17" s="58"/>
      <c r="L17" s="58"/>
      <c r="M17" s="58"/>
      <c r="N17" s="58"/>
      <c r="O17" s="72"/>
      <c r="P17" s="44"/>
      <c r="Q17" s="44"/>
      <c r="R17" s="44"/>
    </row>
    <row r="18" spans="1:18" ht="12.75" customHeight="1" x14ac:dyDescent="0.2">
      <c r="A18" s="168"/>
      <c r="B18" s="58"/>
      <c r="C18" s="58"/>
      <c r="D18" s="58"/>
      <c r="E18" s="58"/>
      <c r="F18" s="167"/>
      <c r="G18" s="167"/>
      <c r="H18" s="58"/>
      <c r="I18" s="58"/>
      <c r="J18" s="58"/>
      <c r="K18" s="58"/>
      <c r="L18" s="58"/>
      <c r="M18" s="58"/>
      <c r="N18" s="58"/>
      <c r="O18" s="72"/>
      <c r="P18" s="44"/>
      <c r="Q18" s="44"/>
      <c r="R18" s="44"/>
    </row>
    <row r="19" spans="1:18" ht="12.75" customHeight="1" x14ac:dyDescent="0.2">
      <c r="A19" s="141"/>
      <c r="B19" s="58"/>
      <c r="C19" s="58"/>
      <c r="D19" s="58"/>
      <c r="E19" s="58"/>
      <c r="F19" s="167"/>
      <c r="G19" s="167"/>
      <c r="H19" s="58"/>
      <c r="I19" s="58"/>
      <c r="J19" s="58"/>
      <c r="K19" s="58"/>
      <c r="L19" s="58"/>
      <c r="M19" s="58"/>
      <c r="N19" s="58"/>
      <c r="O19" s="72"/>
      <c r="P19" s="44"/>
      <c r="Q19" s="44"/>
      <c r="R19" s="44"/>
    </row>
    <row r="20" spans="1:18" ht="12.75" customHeight="1" x14ac:dyDescent="0.2">
      <c r="A20" s="168"/>
      <c r="B20" s="58"/>
      <c r="C20" s="58"/>
      <c r="D20" s="58"/>
      <c r="E20" s="58"/>
      <c r="F20" s="167"/>
      <c r="G20" s="167"/>
      <c r="H20" s="58"/>
      <c r="I20" s="58"/>
      <c r="J20" s="58"/>
      <c r="K20" s="58"/>
      <c r="L20" s="58"/>
      <c r="M20" s="58"/>
      <c r="N20" s="58"/>
      <c r="O20" s="72"/>
      <c r="P20" s="44"/>
      <c r="Q20" s="44"/>
      <c r="R20" s="44"/>
    </row>
    <row r="21" spans="1:18" ht="12.75" customHeight="1" x14ac:dyDescent="0.2">
      <c r="A21" s="141"/>
      <c r="B21" s="58"/>
      <c r="C21" s="58"/>
      <c r="D21" s="58"/>
      <c r="E21" s="58"/>
      <c r="F21" s="167"/>
      <c r="G21" s="167"/>
      <c r="H21" s="58"/>
      <c r="I21" s="58"/>
      <c r="J21" s="58"/>
      <c r="K21" s="58"/>
      <c r="L21" s="58"/>
      <c r="M21" s="58"/>
      <c r="N21" s="58"/>
      <c r="O21" s="72"/>
      <c r="P21" s="44"/>
      <c r="Q21" s="44"/>
      <c r="R21" s="44"/>
    </row>
    <row r="22" spans="1:18" ht="12.75" customHeight="1" x14ac:dyDescent="0.2">
      <c r="A22" s="168"/>
      <c r="B22" s="58"/>
      <c r="C22" s="58"/>
      <c r="D22" s="58"/>
      <c r="E22" s="58"/>
      <c r="F22" s="167"/>
      <c r="G22" s="167"/>
      <c r="H22" s="58"/>
      <c r="I22" s="58"/>
      <c r="J22" s="58"/>
      <c r="K22" s="58"/>
      <c r="L22" s="58"/>
      <c r="M22" s="58"/>
      <c r="N22" s="58"/>
      <c r="O22" s="72"/>
      <c r="P22" s="44"/>
      <c r="Q22" s="44"/>
      <c r="R22" s="44"/>
    </row>
    <row r="23" spans="1:18" ht="12.75" customHeight="1" x14ac:dyDescent="0.2">
      <c r="A23" s="141"/>
      <c r="B23" s="58"/>
      <c r="C23" s="58"/>
      <c r="D23" s="58"/>
      <c r="E23" s="58"/>
      <c r="F23" s="167"/>
      <c r="G23" s="167"/>
      <c r="H23" s="58"/>
      <c r="I23" s="58"/>
      <c r="J23" s="58"/>
      <c r="K23" s="58"/>
      <c r="L23" s="58"/>
      <c r="M23" s="58"/>
      <c r="N23" s="58"/>
      <c r="O23" s="72"/>
      <c r="P23" s="44"/>
      <c r="Q23" s="44"/>
      <c r="R23" s="44"/>
    </row>
    <row r="24" spans="1:18" ht="12.75" customHeight="1" x14ac:dyDescent="0.2">
      <c r="A24" s="168"/>
      <c r="B24" s="58"/>
      <c r="C24" s="58"/>
      <c r="D24" s="58"/>
      <c r="E24" s="58"/>
      <c r="F24" s="167"/>
      <c r="G24" s="167"/>
      <c r="H24" s="58"/>
      <c r="I24" s="58"/>
      <c r="J24" s="58"/>
      <c r="K24" s="58"/>
      <c r="L24" s="58"/>
      <c r="M24" s="58"/>
      <c r="N24" s="58"/>
      <c r="O24" s="72"/>
      <c r="P24" s="44"/>
      <c r="Q24" s="44"/>
      <c r="R24" s="44"/>
    </row>
    <row r="25" spans="1:18" ht="12.75" customHeight="1" x14ac:dyDescent="0.2">
      <c r="A25" s="141"/>
      <c r="B25" s="58"/>
      <c r="C25" s="58"/>
      <c r="D25" s="58"/>
      <c r="E25" s="58"/>
      <c r="F25" s="167"/>
      <c r="G25" s="167"/>
      <c r="H25" s="58"/>
      <c r="I25" s="58"/>
      <c r="J25" s="58"/>
      <c r="K25" s="58"/>
      <c r="L25" s="58"/>
      <c r="M25" s="58"/>
      <c r="N25" s="58"/>
      <c r="O25" s="72"/>
      <c r="P25" s="44"/>
      <c r="Q25" s="44"/>
      <c r="R25" s="44"/>
    </row>
    <row r="26" spans="1:18" ht="12.75" customHeight="1" x14ac:dyDescent="0.2">
      <c r="A26" s="168"/>
      <c r="B26" s="58"/>
      <c r="C26" s="58"/>
      <c r="D26" s="58"/>
      <c r="E26" s="58"/>
      <c r="F26" s="167"/>
      <c r="G26" s="167"/>
      <c r="H26" s="58"/>
      <c r="I26" s="58"/>
      <c r="J26" s="58"/>
      <c r="K26" s="58"/>
      <c r="L26" s="58"/>
      <c r="M26" s="58"/>
      <c r="N26" s="58"/>
      <c r="O26" s="72"/>
      <c r="P26" s="44"/>
      <c r="Q26" s="44"/>
      <c r="R26" s="44"/>
    </row>
    <row r="27" spans="1:18" ht="12.75" customHeight="1" x14ac:dyDescent="0.2">
      <c r="A27" s="141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72"/>
      <c r="P27" s="44"/>
      <c r="Q27" s="44"/>
      <c r="R27" s="44"/>
    </row>
    <row r="28" spans="1:18" ht="12.75" customHeight="1" x14ac:dyDescent="0.2">
      <c r="A28" s="16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72"/>
      <c r="P28" s="44"/>
      <c r="Q28" s="44"/>
      <c r="R28" s="44"/>
    </row>
    <row r="29" spans="1:18" ht="12.75" customHeight="1" x14ac:dyDescent="0.2">
      <c r="A29" s="141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72"/>
      <c r="P29" s="44"/>
      <c r="Q29" s="44"/>
      <c r="R29" s="44"/>
    </row>
    <row r="30" spans="1:18" ht="12.75" customHeight="1" x14ac:dyDescent="0.2">
      <c r="A30" s="73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72"/>
      <c r="P30" s="44"/>
      <c r="Q30" s="44"/>
      <c r="R30" s="44"/>
    </row>
    <row r="31" spans="1:18" ht="12.75" customHeight="1" x14ac:dyDescent="0.2">
      <c r="A31" s="141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72"/>
      <c r="P31" s="44"/>
      <c r="Q31" s="44"/>
      <c r="R31" s="44"/>
    </row>
    <row r="32" spans="1:18" s="37" customFormat="1" ht="12.75" customHeight="1" x14ac:dyDescent="0.2">
      <c r="A32" s="14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72"/>
      <c r="P32" s="87"/>
      <c r="Q32" s="87"/>
      <c r="R32" s="87"/>
    </row>
    <row r="33" spans="1:17" s="37" customFormat="1" ht="12.75" customHeight="1" x14ac:dyDescent="0.2">
      <c r="A33" s="141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72"/>
    </row>
    <row r="34" spans="1:17" s="37" customFormat="1" ht="12.75" customHeight="1" x14ac:dyDescent="0.2">
      <c r="A34" s="16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75"/>
      <c r="P34" s="87"/>
      <c r="Q34" s="87"/>
    </row>
    <row r="35" spans="1:17" ht="16.5" customHeight="1" x14ac:dyDescent="0.3">
      <c r="A35" s="147"/>
      <c r="B35" s="148"/>
      <c r="C35" s="14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ht="15.75" customHeight="1" x14ac:dyDescent="0.3">
      <c r="A36" s="147"/>
      <c r="B36" s="148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</row>
    <row r="37" spans="1:17" ht="15" customHeight="1" x14ac:dyDescent="0.2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87"/>
      <c r="Q37" s="87"/>
    </row>
    <row r="38" spans="1:17" ht="12" customHeight="1" x14ac:dyDescent="0.3">
      <c r="A38" s="71"/>
      <c r="B38" s="152" t="s">
        <v>26</v>
      </c>
      <c r="C38" s="66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72"/>
      <c r="P38" s="87"/>
      <c r="Q38" s="87"/>
    </row>
    <row r="39" spans="1:17" ht="12.75" customHeight="1" x14ac:dyDescent="0.3">
      <c r="A39" s="71"/>
      <c r="B39" s="152" t="s">
        <v>27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72"/>
      <c r="P39" s="87"/>
      <c r="Q39" s="87"/>
    </row>
    <row r="40" spans="1:17" ht="12.75" customHeight="1" x14ac:dyDescent="0.3">
      <c r="A40" s="71"/>
      <c r="B40" s="152" t="s">
        <v>28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72"/>
      <c r="P40" s="87"/>
    </row>
    <row r="41" spans="1:17" ht="12.75" customHeight="1" x14ac:dyDescent="0.2">
      <c r="A41" s="73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2"/>
      <c r="P41" s="87"/>
    </row>
    <row r="42" spans="1:17" ht="12.75" customHeight="1" x14ac:dyDescent="0.2">
      <c r="A42" s="74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75"/>
      <c r="P42" s="87"/>
    </row>
    <row r="43" spans="1:17" ht="12.75" customHeight="1" x14ac:dyDescent="0.3">
      <c r="B43" s="147"/>
      <c r="C43" s="148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37"/>
    </row>
    <row r="44" spans="1:17" ht="12.75" customHeight="1" x14ac:dyDescent="0.2">
      <c r="B44" s="149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37"/>
    </row>
    <row r="45" spans="1:17" ht="12.75" customHeight="1" x14ac:dyDescent="0.2"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37"/>
    </row>
    <row r="46" spans="1:17" ht="12.75" customHeight="1" x14ac:dyDescent="0.2"/>
    <row r="47" spans="1:17" ht="12.75" customHeight="1" x14ac:dyDescent="0.2"/>
    <row r="48" spans="1:1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sheetProtection algorithmName="SHA-512" hashValue="FThIMCwEOaeGlw5Pw/xSobmCPv21lTL6LtKhPKO1y6MlUc/4GSwtJEjk2a4navn+mEWW5yHFdYHE6xlKh64upg==" saltValue="UsWZHByFjN2QSVOOzlZIpw==" spinCount="100000" sheet="1" objects="1" scenarios="1"/>
  <mergeCells count="7">
    <mergeCell ref="K12:L12"/>
    <mergeCell ref="I9:N9"/>
    <mergeCell ref="D6:H7"/>
    <mergeCell ref="B9:C9"/>
    <mergeCell ref="B11:C11"/>
    <mergeCell ref="F9:G9"/>
    <mergeCell ref="F11:G11"/>
  </mergeCells>
  <pageMargins left="0.74791666666666667" right="0.74791666666666667" top="0.98402777777777772" bottom="0.9840277777777777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Planilha2</vt:lpstr>
      <vt:lpstr>INSTRUÇÕES DE USO</vt:lpstr>
      <vt:lpstr>Caixa</vt:lpstr>
      <vt:lpstr>Estante</vt:lpstr>
      <vt:lpstr>Prateleira</vt:lpstr>
      <vt:lpstr>Arquivo de Aço</vt:lpstr>
      <vt:lpstr>Volume</vt:lpstr>
      <vt:lpstr>Dados totais</vt:lpstr>
      <vt:lpstr>Prateleira!Area_de_impressao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AN. Luiza</dc:creator>
  <cp:lastModifiedBy>Gabriel Hadady Barreto Faustino</cp:lastModifiedBy>
  <cp:lastPrinted>2024-06-03T18:21:39Z</cp:lastPrinted>
  <dcterms:created xsi:type="dcterms:W3CDTF">2021-03-04T19:37:49Z</dcterms:created>
  <dcterms:modified xsi:type="dcterms:W3CDTF">2024-10-22T15:24:11Z</dcterms:modified>
</cp:coreProperties>
</file>